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idterm&amp;quiz" sheetId="1" r:id="rId1"/>
    <sheet name="Homework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<sst xmlns="http://schemas.openxmlformats.org/spreadsheetml/2006/main" count="225" uniqueCount="126">
  <si>
    <t>ID</t>
  </si>
  <si>
    <t>姓名</t>
  </si>
  <si>
    <t>96321056</t>
  </si>
  <si>
    <t xml:space="preserve">于子超   </t>
  </si>
  <si>
    <t>97321036</t>
  </si>
  <si>
    <t>劉乙壕</t>
  </si>
  <si>
    <t>97321045</t>
  </si>
  <si>
    <t>劉諧樺</t>
  </si>
  <si>
    <t>97321037</t>
  </si>
  <si>
    <t>吳子超</t>
  </si>
  <si>
    <t>97321049</t>
  </si>
  <si>
    <t>吳家豪</t>
  </si>
  <si>
    <t>97321027</t>
  </si>
  <si>
    <t>吳帝華</t>
  </si>
  <si>
    <t>97321016</t>
  </si>
  <si>
    <t>嚴　雍</t>
  </si>
  <si>
    <t>97321013</t>
  </si>
  <si>
    <t>張家愷</t>
  </si>
  <si>
    <t>97321047</t>
  </si>
  <si>
    <t>張運容</t>
  </si>
  <si>
    <t>97321008</t>
  </si>
  <si>
    <t>彭瓚雅</t>
  </si>
  <si>
    <t>97321017</t>
  </si>
  <si>
    <t>徐冠群</t>
  </si>
  <si>
    <t>97321053</t>
  </si>
  <si>
    <t>徐定玲</t>
  </si>
  <si>
    <t>97321035</t>
  </si>
  <si>
    <t>戴家琪</t>
  </si>
  <si>
    <t>97321022</t>
  </si>
  <si>
    <t>方鈞毅</t>
  </si>
  <si>
    <t>97321042</t>
  </si>
  <si>
    <t>曾郁鈞</t>
  </si>
  <si>
    <t>97321030</t>
  </si>
  <si>
    <t>李彥廷</t>
  </si>
  <si>
    <t>97321023</t>
  </si>
  <si>
    <t>李芳緯</t>
  </si>
  <si>
    <t>97321050</t>
  </si>
  <si>
    <t>林宗賢</t>
  </si>
  <si>
    <t>97321034</t>
  </si>
  <si>
    <t>林柏維</t>
  </si>
  <si>
    <t>97321048</t>
  </si>
  <si>
    <t>林烝祺</t>
  </si>
  <si>
    <t>97321007</t>
  </si>
  <si>
    <t>林詩儒</t>
  </si>
  <si>
    <t>97321055</t>
  </si>
  <si>
    <t>林金嫻</t>
  </si>
  <si>
    <t>97321038</t>
  </si>
  <si>
    <t>楊俊陽</t>
  </si>
  <si>
    <t>97321033</t>
  </si>
  <si>
    <t>沈鈞章</t>
  </si>
  <si>
    <t>97321031</t>
  </si>
  <si>
    <t>溫秉錞</t>
  </si>
  <si>
    <t>97321044</t>
  </si>
  <si>
    <t>王俊祺</t>
  </si>
  <si>
    <t>97321043</t>
  </si>
  <si>
    <t>紀成璞</t>
  </si>
  <si>
    <t>97321029</t>
  </si>
  <si>
    <t>羅婉慈</t>
  </si>
  <si>
    <t>97321032</t>
  </si>
  <si>
    <t>羅煒棠</t>
  </si>
  <si>
    <t>97321011</t>
  </si>
  <si>
    <t>莊詠安</t>
  </si>
  <si>
    <t>97321002</t>
  </si>
  <si>
    <t>葉凡維</t>
  </si>
  <si>
    <t>97321005</t>
  </si>
  <si>
    <t>蔡宗憲</t>
  </si>
  <si>
    <t>97321001</t>
  </si>
  <si>
    <t>許榮富</t>
  </si>
  <si>
    <t>97321039</t>
  </si>
  <si>
    <t>許瀚仁</t>
  </si>
  <si>
    <t>97321019</t>
  </si>
  <si>
    <t>賴宣辰</t>
  </si>
  <si>
    <t>97321006</t>
  </si>
  <si>
    <t>邢振益</t>
  </si>
  <si>
    <t>97321021</t>
  </si>
  <si>
    <t>郭　駿</t>
  </si>
  <si>
    <t>97321018</t>
  </si>
  <si>
    <t>郭姝妤</t>
  </si>
  <si>
    <t>97321058</t>
  </si>
  <si>
    <t>郭秀龍</t>
  </si>
  <si>
    <t>97321046</t>
  </si>
  <si>
    <t>鄭荑陽</t>
  </si>
  <si>
    <t>97321051</t>
  </si>
  <si>
    <t>陳冠惟</t>
  </si>
  <si>
    <t>97321014</t>
  </si>
  <si>
    <t>陳冠群</t>
  </si>
  <si>
    <t>97321003</t>
  </si>
  <si>
    <t>陳奕安</t>
  </si>
  <si>
    <t>97321010</t>
  </si>
  <si>
    <t>陳耀崧</t>
  </si>
  <si>
    <t>97321052</t>
  </si>
  <si>
    <t>駱奕丞</t>
  </si>
  <si>
    <t>97321025</t>
  </si>
  <si>
    <t>高惠慈</t>
  </si>
  <si>
    <t>97321020</t>
  </si>
  <si>
    <t>魏家鼎</t>
  </si>
  <si>
    <t>97321028</t>
  </si>
  <si>
    <t>黃馨葆</t>
  </si>
  <si>
    <r>
      <t xml:space="preserve">Quiz 1 </t>
    </r>
  </si>
  <si>
    <t>Midterm2(lab)</t>
  </si>
  <si>
    <r>
      <t>Quiz 2</t>
    </r>
  </si>
  <si>
    <t>Quiz 3</t>
  </si>
  <si>
    <t>Quiz 4</t>
  </si>
  <si>
    <t>Quiz 5</t>
  </si>
  <si>
    <t>Quiz 6</t>
  </si>
  <si>
    <t>Midterm 3</t>
  </si>
  <si>
    <t>Midterm 1</t>
  </si>
  <si>
    <t>Quiz 7</t>
  </si>
  <si>
    <t>Final Exam</t>
  </si>
  <si>
    <t>Max</t>
  </si>
  <si>
    <t>Min</t>
  </si>
  <si>
    <t>Avg</t>
  </si>
  <si>
    <t>Fail</t>
  </si>
  <si>
    <t>TA Bonus(10%)</t>
  </si>
  <si>
    <t>HW1</t>
  </si>
  <si>
    <t>HW2</t>
  </si>
  <si>
    <t>HW3</t>
  </si>
  <si>
    <t>HW4</t>
  </si>
  <si>
    <t>HW5</t>
  </si>
  <si>
    <t>HW6</t>
  </si>
  <si>
    <r>
      <t xml:space="preserve">Quiz </t>
    </r>
    <r>
      <rPr>
        <sz val="10"/>
        <rFont val="Arial"/>
        <family val="2"/>
      </rPr>
      <t>A</t>
    </r>
    <r>
      <rPr>
        <sz val="10"/>
        <rFont val="Arial"/>
        <family val="2"/>
      </rPr>
      <t>vg</t>
    </r>
  </si>
  <si>
    <t>HW AVG</t>
  </si>
  <si>
    <t>總成績</t>
  </si>
  <si>
    <r>
      <t>S</t>
    </r>
    <r>
      <rPr>
        <sz val="10"/>
        <rFont val="Arial"/>
        <family val="2"/>
      </rPr>
      <t>hifted</t>
    </r>
  </si>
  <si>
    <t>補考</t>
  </si>
  <si>
    <t>補考後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</si>
</sst>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$-404]AM/PM\ hh:mm:ss"/>
    <numFmt numFmtId="185" formatCode="0_ "/>
  </numFmts>
  <fonts count="21">
    <font>
      <sz val="10"/>
      <name val="Arial"/>
      <family val="2"/>
    </font>
    <font>
      <sz val="9"/>
      <name val="細明體"/>
      <family val="3"/>
    </font>
    <font>
      <sz val="10"/>
      <name val="細明體"/>
      <family val="3"/>
    </font>
    <font>
      <b/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1" applyNumberFormat="0" applyFill="0" applyAlignment="0" applyProtection="0"/>
    <xf numFmtId="0" fontId="8" fillId="4" borderId="0" applyNumberFormat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0" fillId="18" borderId="4" applyNumberFormat="0" applyFont="0" applyAlignment="0" applyProtection="0"/>
    <xf numFmtId="0" fontId="11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1"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185" fontId="0" fillId="0" borderId="0" xfId="0" applyNumberFormat="1" applyAlignment="1" applyProtection="1">
      <alignment/>
      <protection locked="0"/>
    </xf>
    <xf numFmtId="185" fontId="0" fillId="0" borderId="0" xfId="0" applyNumberFormat="1" applyAlignment="1" applyProtection="1">
      <alignment horizontal="center"/>
      <protection locked="0"/>
    </xf>
    <xf numFmtId="185" fontId="2" fillId="0" borderId="0" xfId="0" applyNumberFormat="1" applyFont="1" applyAlignment="1" applyProtection="1">
      <alignment horizontal="center"/>
      <protection locked="0"/>
    </xf>
    <xf numFmtId="9" fontId="0" fillId="0" borderId="0" xfId="0" applyNumberFormat="1" applyAlignment="1" applyProtection="1">
      <alignment/>
      <protection locked="0"/>
    </xf>
  </cellXfs>
  <cellStyles count="4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中等" xfId="33"/>
    <cellStyle name="合計" xfId="34"/>
    <cellStyle name="好" xfId="35"/>
    <cellStyle name="計算方式" xfId="36"/>
    <cellStyle name="連結的儲存格" xfId="37"/>
    <cellStyle name="備註" xfId="38"/>
    <cellStyle name="說明文字" xfId="39"/>
    <cellStyle name="輔色1" xfId="40"/>
    <cellStyle name="輔色2" xfId="41"/>
    <cellStyle name="輔色3" xfId="42"/>
    <cellStyle name="輔色4" xfId="43"/>
    <cellStyle name="輔色5" xfId="44"/>
    <cellStyle name="輔色6" xfId="45"/>
    <cellStyle name="標題" xfId="46"/>
    <cellStyle name="標題 1" xfId="47"/>
    <cellStyle name="標題 2" xfId="48"/>
    <cellStyle name="標題 3" xfId="49"/>
    <cellStyle name="標題 4" xfId="50"/>
    <cellStyle name="輸入" xfId="51"/>
    <cellStyle name="輸出" xfId="52"/>
    <cellStyle name="檢查儲存格" xfId="53"/>
    <cellStyle name="壞" xfId="54"/>
    <cellStyle name="警告文字" xfId="55"/>
  </cellStyles>
  <dxfs count="3">
    <dxf/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inear\&#26700;&#38754;\waste\A&#296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總覽"/>
      <sheetName val="作業一"/>
      <sheetName val="作業二"/>
      <sheetName val="作業三"/>
      <sheetName val="作業四"/>
      <sheetName val="作業五"/>
      <sheetName val="作業六"/>
    </sheetNames>
    <sheetDataSet>
      <sheetData sheetId="1">
        <row r="2">
          <cell r="U2">
            <v>168</v>
          </cell>
        </row>
        <row r="3">
          <cell r="U3">
            <v>114</v>
          </cell>
        </row>
        <row r="4">
          <cell r="U4">
            <v>80</v>
          </cell>
        </row>
        <row r="5">
          <cell r="U5">
            <v>95</v>
          </cell>
        </row>
        <row r="6">
          <cell r="U6">
            <v>74</v>
          </cell>
        </row>
        <row r="7">
          <cell r="U7">
            <v>72</v>
          </cell>
        </row>
        <row r="8">
          <cell r="U8">
            <v>77</v>
          </cell>
        </row>
        <row r="9">
          <cell r="U9">
            <v>60</v>
          </cell>
        </row>
        <row r="10">
          <cell r="U10">
            <v>74</v>
          </cell>
        </row>
        <row r="11">
          <cell r="U11">
            <v>89</v>
          </cell>
        </row>
        <row r="12">
          <cell r="U12">
            <v>80</v>
          </cell>
        </row>
        <row r="13">
          <cell r="U13">
            <v>60</v>
          </cell>
        </row>
        <row r="14">
          <cell r="U14">
            <v>60</v>
          </cell>
        </row>
        <row r="15">
          <cell r="U15">
            <v>115</v>
          </cell>
        </row>
        <row r="16">
          <cell r="U16">
            <v>75</v>
          </cell>
        </row>
        <row r="17">
          <cell r="U17">
            <v>83</v>
          </cell>
        </row>
        <row r="18">
          <cell r="U18">
            <v>95</v>
          </cell>
        </row>
        <row r="19">
          <cell r="U19">
            <v>87</v>
          </cell>
        </row>
        <row r="20">
          <cell r="U20">
            <v>77</v>
          </cell>
        </row>
        <row r="21">
          <cell r="U21">
            <v>84</v>
          </cell>
        </row>
        <row r="22">
          <cell r="U22">
            <v>79</v>
          </cell>
        </row>
        <row r="23">
          <cell r="U23">
            <v>84</v>
          </cell>
        </row>
        <row r="24">
          <cell r="U24">
            <v>79</v>
          </cell>
        </row>
        <row r="25">
          <cell r="U25">
            <v>81</v>
          </cell>
        </row>
        <row r="26">
          <cell r="U26">
            <v>79</v>
          </cell>
        </row>
        <row r="27">
          <cell r="U27">
            <v>91</v>
          </cell>
        </row>
        <row r="28">
          <cell r="U28">
            <v>91</v>
          </cell>
        </row>
        <row r="29">
          <cell r="U29">
            <v>80</v>
          </cell>
        </row>
        <row r="30">
          <cell r="U30">
            <v>73</v>
          </cell>
        </row>
        <row r="31">
          <cell r="U31">
            <v>79</v>
          </cell>
        </row>
        <row r="32">
          <cell r="U32">
            <v>88</v>
          </cell>
        </row>
        <row r="33">
          <cell r="U33">
            <v>75</v>
          </cell>
        </row>
        <row r="34">
          <cell r="U34">
            <v>79</v>
          </cell>
        </row>
        <row r="35">
          <cell r="U35">
            <v>60</v>
          </cell>
        </row>
        <row r="36">
          <cell r="U36">
            <v>79</v>
          </cell>
        </row>
        <row r="37">
          <cell r="U37">
            <v>79</v>
          </cell>
        </row>
        <row r="38">
          <cell r="U38">
            <v>60</v>
          </cell>
        </row>
        <row r="39">
          <cell r="U39">
            <v>80</v>
          </cell>
        </row>
        <row r="40">
          <cell r="U40">
            <v>75</v>
          </cell>
        </row>
        <row r="41">
          <cell r="U41">
            <v>91</v>
          </cell>
        </row>
        <row r="42">
          <cell r="U42">
            <v>84</v>
          </cell>
        </row>
        <row r="43">
          <cell r="U43">
            <v>85</v>
          </cell>
        </row>
        <row r="44">
          <cell r="U44">
            <v>94</v>
          </cell>
        </row>
        <row r="45">
          <cell r="U45">
            <v>77</v>
          </cell>
        </row>
        <row r="46">
          <cell r="U46">
            <v>102</v>
          </cell>
        </row>
        <row r="47">
          <cell r="U47">
            <v>88</v>
          </cell>
        </row>
        <row r="48">
          <cell r="U48">
            <v>83</v>
          </cell>
        </row>
        <row r="49">
          <cell r="U49">
            <v>64</v>
          </cell>
        </row>
      </sheetData>
      <sheetData sheetId="2">
        <row r="2">
          <cell r="P2">
            <v>160</v>
          </cell>
        </row>
        <row r="3">
          <cell r="P3">
            <v>128</v>
          </cell>
        </row>
        <row r="4">
          <cell r="P4">
            <v>110</v>
          </cell>
        </row>
        <row r="5">
          <cell r="P5">
            <v>105</v>
          </cell>
        </row>
        <row r="6">
          <cell r="P6">
            <v>113</v>
          </cell>
        </row>
        <row r="7">
          <cell r="P7">
            <v>130</v>
          </cell>
        </row>
        <row r="8">
          <cell r="P8">
            <v>110</v>
          </cell>
        </row>
        <row r="9">
          <cell r="P9">
            <v>120</v>
          </cell>
        </row>
        <row r="10">
          <cell r="P10">
            <v>113</v>
          </cell>
        </row>
        <row r="11">
          <cell r="P11">
            <v>135</v>
          </cell>
        </row>
        <row r="12">
          <cell r="P12">
            <v>113</v>
          </cell>
        </row>
        <row r="13">
          <cell r="P13">
            <v>110</v>
          </cell>
        </row>
        <row r="14">
          <cell r="P14">
            <v>100</v>
          </cell>
        </row>
        <row r="15">
          <cell r="P15">
            <v>115</v>
          </cell>
        </row>
        <row r="16">
          <cell r="P16">
            <v>0</v>
          </cell>
        </row>
        <row r="17">
          <cell r="P17">
            <v>105</v>
          </cell>
        </row>
        <row r="18">
          <cell r="P18">
            <v>115</v>
          </cell>
        </row>
        <row r="19">
          <cell r="P19">
            <v>105</v>
          </cell>
        </row>
        <row r="20">
          <cell r="P20">
            <v>113</v>
          </cell>
        </row>
        <row r="21">
          <cell r="P21">
            <v>113</v>
          </cell>
        </row>
        <row r="22">
          <cell r="P22">
            <v>115</v>
          </cell>
        </row>
        <row r="23">
          <cell r="P23">
            <v>115</v>
          </cell>
        </row>
        <row r="24">
          <cell r="P24">
            <v>110</v>
          </cell>
        </row>
        <row r="25">
          <cell r="P25">
            <v>88</v>
          </cell>
        </row>
        <row r="26">
          <cell r="P26">
            <v>113</v>
          </cell>
        </row>
        <row r="27">
          <cell r="P27">
            <v>113</v>
          </cell>
        </row>
        <row r="28">
          <cell r="P28">
            <v>113</v>
          </cell>
        </row>
        <row r="29">
          <cell r="P29">
            <v>115</v>
          </cell>
        </row>
        <row r="30">
          <cell r="P30">
            <v>113</v>
          </cell>
        </row>
        <row r="31">
          <cell r="P31">
            <v>110</v>
          </cell>
        </row>
        <row r="32">
          <cell r="P32">
            <v>113</v>
          </cell>
        </row>
        <row r="33">
          <cell r="P33">
            <v>113</v>
          </cell>
        </row>
        <row r="34">
          <cell r="P34">
            <v>118</v>
          </cell>
        </row>
        <row r="35">
          <cell r="P35">
            <v>105</v>
          </cell>
        </row>
        <row r="36">
          <cell r="P36">
            <v>80</v>
          </cell>
        </row>
        <row r="37">
          <cell r="P37">
            <v>60</v>
          </cell>
        </row>
        <row r="38">
          <cell r="P38">
            <v>80</v>
          </cell>
        </row>
        <row r="39">
          <cell r="P39">
            <v>80</v>
          </cell>
        </row>
        <row r="40">
          <cell r="P40">
            <v>118</v>
          </cell>
        </row>
        <row r="41">
          <cell r="P41">
            <v>120</v>
          </cell>
        </row>
        <row r="42">
          <cell r="P42">
            <v>118</v>
          </cell>
        </row>
        <row r="43">
          <cell r="P43">
            <v>55</v>
          </cell>
        </row>
        <row r="44">
          <cell r="P44">
            <v>110</v>
          </cell>
        </row>
        <row r="45">
          <cell r="P45">
            <v>110</v>
          </cell>
        </row>
        <row r="46">
          <cell r="P46">
            <v>120</v>
          </cell>
        </row>
        <row r="47">
          <cell r="P47">
            <v>115</v>
          </cell>
        </row>
        <row r="48">
          <cell r="P48">
            <v>60</v>
          </cell>
        </row>
        <row r="49">
          <cell r="P49">
            <v>60</v>
          </cell>
        </row>
      </sheetData>
      <sheetData sheetId="3">
        <row r="2">
          <cell r="M2">
            <v>90</v>
          </cell>
        </row>
        <row r="3">
          <cell r="M3">
            <v>95</v>
          </cell>
        </row>
        <row r="4">
          <cell r="M4">
            <v>85</v>
          </cell>
        </row>
        <row r="5">
          <cell r="M5">
            <v>75</v>
          </cell>
        </row>
        <row r="6">
          <cell r="M6">
            <v>95</v>
          </cell>
        </row>
        <row r="7">
          <cell r="M7">
            <v>85</v>
          </cell>
        </row>
        <row r="8">
          <cell r="M8">
            <v>90</v>
          </cell>
        </row>
        <row r="9">
          <cell r="M9">
            <v>75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100</v>
          </cell>
        </row>
        <row r="13">
          <cell r="M13">
            <v>95</v>
          </cell>
        </row>
        <row r="14">
          <cell r="M14">
            <v>95</v>
          </cell>
        </row>
        <row r="15">
          <cell r="M15">
            <v>95</v>
          </cell>
        </row>
        <row r="16">
          <cell r="M16">
            <v>100</v>
          </cell>
        </row>
        <row r="17">
          <cell r="M17">
            <v>95</v>
          </cell>
        </row>
        <row r="18">
          <cell r="M18">
            <v>95</v>
          </cell>
        </row>
        <row r="19">
          <cell r="M19">
            <v>85</v>
          </cell>
        </row>
        <row r="20">
          <cell r="M20">
            <v>90</v>
          </cell>
        </row>
        <row r="21">
          <cell r="M21">
            <v>95</v>
          </cell>
        </row>
        <row r="22">
          <cell r="M22">
            <v>80</v>
          </cell>
        </row>
        <row r="23">
          <cell r="M23">
            <v>100</v>
          </cell>
        </row>
        <row r="24">
          <cell r="M24">
            <v>90</v>
          </cell>
        </row>
        <row r="25">
          <cell r="M25">
            <v>95</v>
          </cell>
        </row>
        <row r="26">
          <cell r="M26">
            <v>100</v>
          </cell>
        </row>
        <row r="27">
          <cell r="M27">
            <v>95</v>
          </cell>
        </row>
        <row r="28">
          <cell r="M28">
            <v>100</v>
          </cell>
        </row>
        <row r="29">
          <cell r="M29">
            <v>95</v>
          </cell>
        </row>
        <row r="30">
          <cell r="M30">
            <v>95</v>
          </cell>
        </row>
        <row r="31">
          <cell r="M31">
            <v>80</v>
          </cell>
        </row>
        <row r="32">
          <cell r="M32">
            <v>95</v>
          </cell>
        </row>
        <row r="33">
          <cell r="M33">
            <v>100</v>
          </cell>
        </row>
        <row r="34">
          <cell r="M34">
            <v>100</v>
          </cell>
        </row>
        <row r="35">
          <cell r="M35">
            <v>0</v>
          </cell>
        </row>
        <row r="36">
          <cell r="M36">
            <v>90</v>
          </cell>
        </row>
        <row r="37">
          <cell r="M37">
            <v>75</v>
          </cell>
        </row>
        <row r="38">
          <cell r="M38">
            <v>100</v>
          </cell>
        </row>
        <row r="39">
          <cell r="M39">
            <v>85</v>
          </cell>
        </row>
        <row r="40">
          <cell r="M40">
            <v>95</v>
          </cell>
        </row>
        <row r="41">
          <cell r="M41">
            <v>100</v>
          </cell>
        </row>
        <row r="42">
          <cell r="M42">
            <v>100</v>
          </cell>
        </row>
        <row r="43">
          <cell r="M43">
            <v>80</v>
          </cell>
        </row>
        <row r="44">
          <cell r="M44">
            <v>95</v>
          </cell>
        </row>
        <row r="45">
          <cell r="M45">
            <v>95</v>
          </cell>
        </row>
        <row r="46">
          <cell r="M46">
            <v>100</v>
          </cell>
        </row>
        <row r="47">
          <cell r="M47">
            <v>80</v>
          </cell>
        </row>
        <row r="48">
          <cell r="M48">
            <v>100</v>
          </cell>
        </row>
        <row r="49">
          <cell r="M49">
            <v>100</v>
          </cell>
        </row>
      </sheetData>
      <sheetData sheetId="4">
        <row r="2">
          <cell r="H2">
            <v>100</v>
          </cell>
        </row>
        <row r="3">
          <cell r="H3">
            <v>100</v>
          </cell>
        </row>
        <row r="4">
          <cell r="H4">
            <v>100</v>
          </cell>
        </row>
        <row r="5">
          <cell r="H5">
            <v>100</v>
          </cell>
        </row>
        <row r="6">
          <cell r="H6">
            <v>100</v>
          </cell>
        </row>
        <row r="7">
          <cell r="H7">
            <v>100</v>
          </cell>
        </row>
        <row r="8">
          <cell r="H8">
            <v>100</v>
          </cell>
        </row>
        <row r="9">
          <cell r="H9">
            <v>100</v>
          </cell>
        </row>
        <row r="10">
          <cell r="H10">
            <v>100</v>
          </cell>
        </row>
        <row r="11">
          <cell r="H11">
            <v>100</v>
          </cell>
        </row>
        <row r="12">
          <cell r="H12">
            <v>80</v>
          </cell>
        </row>
        <row r="13">
          <cell r="H13">
            <v>100</v>
          </cell>
        </row>
        <row r="14">
          <cell r="H14">
            <v>100</v>
          </cell>
        </row>
        <row r="15">
          <cell r="H15">
            <v>100</v>
          </cell>
        </row>
        <row r="16">
          <cell r="H16">
            <v>100</v>
          </cell>
        </row>
        <row r="17">
          <cell r="H17">
            <v>100</v>
          </cell>
        </row>
        <row r="18">
          <cell r="H18">
            <v>100</v>
          </cell>
        </row>
        <row r="19">
          <cell r="H19">
            <v>100</v>
          </cell>
        </row>
        <row r="20">
          <cell r="H20">
            <v>100</v>
          </cell>
        </row>
        <row r="21">
          <cell r="H21">
            <v>100</v>
          </cell>
        </row>
        <row r="22">
          <cell r="H22">
            <v>100</v>
          </cell>
        </row>
        <row r="23">
          <cell r="H23">
            <v>100</v>
          </cell>
        </row>
        <row r="24">
          <cell r="H24">
            <v>100</v>
          </cell>
        </row>
        <row r="25">
          <cell r="H25">
            <v>100</v>
          </cell>
        </row>
        <row r="26">
          <cell r="H26">
            <v>100</v>
          </cell>
        </row>
        <row r="27">
          <cell r="H27">
            <v>100</v>
          </cell>
        </row>
        <row r="28">
          <cell r="H28">
            <v>100</v>
          </cell>
        </row>
        <row r="29">
          <cell r="H29">
            <v>100</v>
          </cell>
        </row>
        <row r="30">
          <cell r="H30">
            <v>100</v>
          </cell>
        </row>
        <row r="31">
          <cell r="H31">
            <v>100</v>
          </cell>
        </row>
        <row r="32">
          <cell r="H32">
            <v>100</v>
          </cell>
        </row>
        <row r="33">
          <cell r="H33">
            <v>100</v>
          </cell>
        </row>
        <row r="34">
          <cell r="H34">
            <v>100</v>
          </cell>
        </row>
        <row r="35">
          <cell r="H35">
            <v>100</v>
          </cell>
        </row>
        <row r="36">
          <cell r="H36">
            <v>100</v>
          </cell>
        </row>
        <row r="37">
          <cell r="H37">
            <v>100</v>
          </cell>
        </row>
        <row r="38">
          <cell r="H38">
            <v>100</v>
          </cell>
        </row>
        <row r="39">
          <cell r="H39">
            <v>100</v>
          </cell>
        </row>
        <row r="40">
          <cell r="H40">
            <v>100</v>
          </cell>
        </row>
        <row r="41">
          <cell r="H41">
            <v>100</v>
          </cell>
        </row>
        <row r="42">
          <cell r="H42">
            <v>100</v>
          </cell>
        </row>
        <row r="43">
          <cell r="H43">
            <v>0</v>
          </cell>
        </row>
        <row r="44">
          <cell r="H44">
            <v>100</v>
          </cell>
        </row>
        <row r="45">
          <cell r="H45">
            <v>100</v>
          </cell>
        </row>
        <row r="46">
          <cell r="H46">
            <v>100</v>
          </cell>
        </row>
        <row r="47">
          <cell r="H47">
            <v>100</v>
          </cell>
        </row>
        <row r="48">
          <cell r="H48">
            <v>100</v>
          </cell>
        </row>
        <row r="49">
          <cell r="H49">
            <v>100</v>
          </cell>
        </row>
      </sheetData>
      <sheetData sheetId="5">
        <row r="2">
          <cell r="K2">
            <v>70</v>
          </cell>
        </row>
        <row r="3">
          <cell r="K3">
            <v>97</v>
          </cell>
        </row>
        <row r="4">
          <cell r="K4">
            <v>70</v>
          </cell>
        </row>
        <row r="5">
          <cell r="K5">
            <v>70</v>
          </cell>
        </row>
        <row r="6">
          <cell r="K6">
            <v>70</v>
          </cell>
        </row>
        <row r="7">
          <cell r="K7">
            <v>0</v>
          </cell>
        </row>
        <row r="8">
          <cell r="K8">
            <v>97</v>
          </cell>
        </row>
        <row r="9">
          <cell r="K9">
            <v>100</v>
          </cell>
        </row>
        <row r="10">
          <cell r="K10">
            <v>0</v>
          </cell>
        </row>
        <row r="11">
          <cell r="K11">
            <v>0</v>
          </cell>
        </row>
        <row r="12">
          <cell r="K12">
            <v>70</v>
          </cell>
        </row>
        <row r="13">
          <cell r="K13">
            <v>70</v>
          </cell>
        </row>
        <row r="14">
          <cell r="K14">
            <v>70</v>
          </cell>
        </row>
        <row r="15">
          <cell r="K15">
            <v>70</v>
          </cell>
        </row>
        <row r="16">
          <cell r="K16">
            <v>17</v>
          </cell>
        </row>
        <row r="17">
          <cell r="K17">
            <v>70</v>
          </cell>
        </row>
        <row r="18">
          <cell r="K18">
            <v>70</v>
          </cell>
        </row>
        <row r="19">
          <cell r="K19">
            <v>70</v>
          </cell>
        </row>
        <row r="20">
          <cell r="K20">
            <v>70</v>
          </cell>
        </row>
        <row r="21">
          <cell r="K21">
            <v>70</v>
          </cell>
        </row>
        <row r="22">
          <cell r="K22">
            <v>110</v>
          </cell>
        </row>
        <row r="23">
          <cell r="K23">
            <v>70</v>
          </cell>
        </row>
        <row r="24">
          <cell r="K24">
            <v>107</v>
          </cell>
        </row>
        <row r="25">
          <cell r="K25">
            <v>110</v>
          </cell>
        </row>
        <row r="26">
          <cell r="K26">
            <v>70</v>
          </cell>
        </row>
        <row r="27">
          <cell r="K27">
            <v>70</v>
          </cell>
        </row>
        <row r="28">
          <cell r="K28">
            <v>70</v>
          </cell>
        </row>
        <row r="29">
          <cell r="K29">
            <v>70</v>
          </cell>
        </row>
        <row r="30">
          <cell r="K30">
            <v>70</v>
          </cell>
        </row>
        <row r="31">
          <cell r="K31">
            <v>110</v>
          </cell>
        </row>
        <row r="32">
          <cell r="K32">
            <v>70</v>
          </cell>
        </row>
        <row r="33">
          <cell r="K33">
            <v>70</v>
          </cell>
        </row>
        <row r="34">
          <cell r="K34">
            <v>70</v>
          </cell>
        </row>
        <row r="35">
          <cell r="K35">
            <v>70</v>
          </cell>
        </row>
        <row r="36">
          <cell r="K36">
            <v>17</v>
          </cell>
        </row>
        <row r="37">
          <cell r="K37">
            <v>70</v>
          </cell>
        </row>
        <row r="38">
          <cell r="K38">
            <v>70</v>
          </cell>
        </row>
        <row r="39">
          <cell r="K39">
            <v>70</v>
          </cell>
        </row>
        <row r="40">
          <cell r="K40">
            <v>70</v>
          </cell>
        </row>
        <row r="41">
          <cell r="K41">
            <v>90</v>
          </cell>
        </row>
        <row r="42">
          <cell r="K42">
            <v>110</v>
          </cell>
        </row>
        <row r="43">
          <cell r="K43">
            <v>70</v>
          </cell>
        </row>
        <row r="44">
          <cell r="K44">
            <v>100</v>
          </cell>
        </row>
        <row r="45">
          <cell r="K45">
            <v>100</v>
          </cell>
        </row>
        <row r="46">
          <cell r="K46">
            <v>110</v>
          </cell>
        </row>
        <row r="47">
          <cell r="K47">
            <v>67</v>
          </cell>
        </row>
        <row r="48">
          <cell r="K48">
            <v>70</v>
          </cell>
        </row>
        <row r="49">
          <cell r="K49">
            <v>60</v>
          </cell>
        </row>
      </sheetData>
      <sheetData sheetId="6">
        <row r="2">
          <cell r="C2">
            <v>100</v>
          </cell>
        </row>
        <row r="3">
          <cell r="C3">
            <v>100</v>
          </cell>
        </row>
        <row r="4">
          <cell r="C4">
            <v>100</v>
          </cell>
        </row>
        <row r="5">
          <cell r="C5">
            <v>95</v>
          </cell>
        </row>
        <row r="6">
          <cell r="C6">
            <v>100</v>
          </cell>
        </row>
        <row r="7">
          <cell r="C7">
            <v>100</v>
          </cell>
        </row>
        <row r="8">
          <cell r="C8">
            <v>95</v>
          </cell>
        </row>
        <row r="9">
          <cell r="C9">
            <v>65</v>
          </cell>
        </row>
        <row r="10">
          <cell r="C10">
            <v>75</v>
          </cell>
        </row>
        <row r="11">
          <cell r="C11">
            <v>75</v>
          </cell>
        </row>
        <row r="12">
          <cell r="C12">
            <v>100</v>
          </cell>
        </row>
        <row r="13">
          <cell r="C13">
            <v>100</v>
          </cell>
        </row>
        <row r="14">
          <cell r="C14">
            <v>100</v>
          </cell>
        </row>
        <row r="15">
          <cell r="C15">
            <v>100</v>
          </cell>
        </row>
        <row r="16">
          <cell r="C16">
            <v>65</v>
          </cell>
        </row>
        <row r="17">
          <cell r="C17">
            <v>100</v>
          </cell>
        </row>
        <row r="18">
          <cell r="C18">
            <v>100</v>
          </cell>
        </row>
        <row r="19">
          <cell r="C19">
            <v>80</v>
          </cell>
        </row>
        <row r="20">
          <cell r="C20">
            <v>0</v>
          </cell>
        </row>
        <row r="21">
          <cell r="C21">
            <v>100</v>
          </cell>
        </row>
        <row r="22">
          <cell r="C22">
            <v>100</v>
          </cell>
        </row>
        <row r="23">
          <cell r="C23">
            <v>95</v>
          </cell>
        </row>
        <row r="24">
          <cell r="C24">
            <v>100</v>
          </cell>
        </row>
        <row r="25">
          <cell r="C25">
            <v>100</v>
          </cell>
        </row>
        <row r="26">
          <cell r="C26">
            <v>100</v>
          </cell>
        </row>
        <row r="27">
          <cell r="C27">
            <v>100</v>
          </cell>
        </row>
        <row r="28">
          <cell r="C28">
            <v>100</v>
          </cell>
        </row>
        <row r="29">
          <cell r="C29">
            <v>100</v>
          </cell>
        </row>
        <row r="30">
          <cell r="C30">
            <v>100</v>
          </cell>
        </row>
        <row r="31">
          <cell r="C31">
            <v>100</v>
          </cell>
        </row>
        <row r="32">
          <cell r="C32">
            <v>100</v>
          </cell>
        </row>
        <row r="33">
          <cell r="C33">
            <v>100</v>
          </cell>
        </row>
        <row r="34">
          <cell r="C34">
            <v>100</v>
          </cell>
        </row>
        <row r="35">
          <cell r="C35">
            <v>100</v>
          </cell>
        </row>
        <row r="36">
          <cell r="C36">
            <v>100</v>
          </cell>
        </row>
        <row r="37">
          <cell r="C37">
            <v>100</v>
          </cell>
        </row>
        <row r="38">
          <cell r="C38">
            <v>0</v>
          </cell>
        </row>
        <row r="39">
          <cell r="C39">
            <v>100</v>
          </cell>
        </row>
        <row r="40">
          <cell r="C40">
            <v>100</v>
          </cell>
        </row>
        <row r="41">
          <cell r="C41">
            <v>100</v>
          </cell>
        </row>
        <row r="42">
          <cell r="C42">
            <v>100</v>
          </cell>
        </row>
        <row r="43">
          <cell r="C43">
            <v>0</v>
          </cell>
        </row>
        <row r="44">
          <cell r="C44">
            <v>100</v>
          </cell>
        </row>
        <row r="45">
          <cell r="C45">
            <v>100</v>
          </cell>
        </row>
        <row r="46">
          <cell r="C46">
            <v>100</v>
          </cell>
        </row>
        <row r="47">
          <cell r="C47">
            <v>95</v>
          </cell>
        </row>
        <row r="48">
          <cell r="C48">
            <v>65</v>
          </cell>
        </row>
        <row r="49">
          <cell r="C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zoomScalePageLayoutView="0" workbookViewId="0" topLeftCell="A31">
      <selection activeCell="S1" sqref="S1:U16384"/>
    </sheetView>
  </sheetViews>
  <sheetFormatPr defaultColWidth="9.140625" defaultRowHeight="12.75"/>
  <cols>
    <col min="3" max="3" width="9.8515625" style="0" hidden="1" customWidth="1"/>
    <col min="4" max="4" width="13.140625" style="0" hidden="1" customWidth="1"/>
    <col min="5" max="9" width="0" style="0" hidden="1" customWidth="1"/>
    <col min="10" max="12" width="9.140625" style="0" hidden="1" customWidth="1"/>
    <col min="13" max="13" width="10.8515625" style="0" hidden="1" customWidth="1"/>
    <col min="14" max="16" width="9.140625" style="0" hidden="1" customWidth="1"/>
    <col min="17" max="17" width="9.28125" style="7" hidden="1" customWidth="1"/>
    <col min="18" max="18" width="0" style="0" hidden="1" customWidth="1"/>
    <col min="19" max="21" width="9.28125" style="0" hidden="1" customWidth="1"/>
  </cols>
  <sheetData>
    <row r="1" spans="3:18" ht="12.75">
      <c r="C1" s="10">
        <v>0.1</v>
      </c>
      <c r="D1" s="10">
        <v>0.1</v>
      </c>
      <c r="E1" s="10">
        <v>0.1</v>
      </c>
      <c r="F1" s="10">
        <v>0.1</v>
      </c>
      <c r="G1" s="10"/>
      <c r="H1" s="10"/>
      <c r="I1" s="10"/>
      <c r="J1" s="10">
        <v>10</v>
      </c>
      <c r="K1" s="10">
        <v>20</v>
      </c>
      <c r="L1" s="10">
        <v>20</v>
      </c>
      <c r="M1" s="10">
        <v>20</v>
      </c>
      <c r="N1" s="10">
        <v>10</v>
      </c>
      <c r="O1" s="10">
        <v>30</v>
      </c>
      <c r="P1" s="10">
        <v>10</v>
      </c>
      <c r="Q1" s="10">
        <v>0.4</v>
      </c>
      <c r="R1" s="10">
        <v>0.2</v>
      </c>
    </row>
    <row r="2" spans="1:22" s="2" customFormat="1" ht="14.25">
      <c r="A2" s="2" t="s">
        <v>0</v>
      </c>
      <c r="B2" s="3" t="s">
        <v>1</v>
      </c>
      <c r="C2" s="2" t="s">
        <v>106</v>
      </c>
      <c r="D2" s="2" t="s">
        <v>99</v>
      </c>
      <c r="E2" s="2" t="s">
        <v>105</v>
      </c>
      <c r="F2" s="4" t="s">
        <v>108</v>
      </c>
      <c r="G2" s="4"/>
      <c r="H2" s="5" t="s">
        <v>113</v>
      </c>
      <c r="I2" s="5"/>
      <c r="J2" s="2" t="s">
        <v>98</v>
      </c>
      <c r="K2" s="2" t="s">
        <v>100</v>
      </c>
      <c r="L2" s="2" t="s">
        <v>101</v>
      </c>
      <c r="M2" s="2" t="s">
        <v>102</v>
      </c>
      <c r="N2" s="2" t="s">
        <v>103</v>
      </c>
      <c r="O2" s="2" t="s">
        <v>104</v>
      </c>
      <c r="P2" s="2" t="s">
        <v>107</v>
      </c>
      <c r="Q2" s="8" t="s">
        <v>120</v>
      </c>
      <c r="R2" s="9" t="str">
        <f>Homework!I2</f>
        <v>HW AVG</v>
      </c>
      <c r="S2" s="1" t="s">
        <v>122</v>
      </c>
      <c r="T2" s="1" t="s">
        <v>124</v>
      </c>
      <c r="U2" s="1" t="s">
        <v>125</v>
      </c>
      <c r="V2" s="2" t="s">
        <v>123</v>
      </c>
    </row>
    <row r="3" spans="1:22" ht="14.25">
      <c r="A3" t="s">
        <v>2</v>
      </c>
      <c r="B3" t="s">
        <v>3</v>
      </c>
      <c r="C3">
        <v>57</v>
      </c>
      <c r="D3">
        <v>90</v>
      </c>
      <c r="E3">
        <v>70</v>
      </c>
      <c r="F3">
        <v>0</v>
      </c>
      <c r="J3">
        <v>0</v>
      </c>
      <c r="M3">
        <v>15</v>
      </c>
      <c r="O3">
        <v>20</v>
      </c>
      <c r="Q3" s="7">
        <f>(J3*10+K3*5+L3*5+M3*5+N3*5+O3*10/3+P3*10)/7</f>
        <v>20.23809523809524</v>
      </c>
      <c r="R3" s="9">
        <f>Homework!I3</f>
        <v>124</v>
      </c>
      <c r="S3" s="7">
        <f>C3*C$1+D3*D$1+E3*E$1+F3*F$1+Q3*Q$1+R3*R$1+H3</f>
        <v>54.5952380952381</v>
      </c>
      <c r="T3" s="7"/>
      <c r="U3" s="7">
        <f>MAX(S3,T3)</f>
        <v>54.5952380952381</v>
      </c>
      <c r="V3" s="7">
        <f>IF(U3&gt;=50,(U3-50)*20/28+78,U3)</f>
        <v>81.28231292517007</v>
      </c>
    </row>
    <row r="4" spans="1:22" ht="14.25">
      <c r="A4" t="s">
        <v>66</v>
      </c>
      <c r="B4" t="s">
        <v>67</v>
      </c>
      <c r="C4">
        <v>60</v>
      </c>
      <c r="D4">
        <v>75</v>
      </c>
      <c r="E4">
        <v>85</v>
      </c>
      <c r="F4">
        <v>10</v>
      </c>
      <c r="H4">
        <v>1</v>
      </c>
      <c r="J4">
        <v>0</v>
      </c>
      <c r="K4">
        <v>10</v>
      </c>
      <c r="L4">
        <v>20</v>
      </c>
      <c r="M4">
        <v>20</v>
      </c>
      <c r="N4">
        <v>20</v>
      </c>
      <c r="O4">
        <v>30</v>
      </c>
      <c r="P4">
        <v>10</v>
      </c>
      <c r="Q4" s="7">
        <f aca="true" t="shared" si="0" ref="Q4:Q50">(J4*10+K4*5+L4*5+M4*5+N4*5+O4*10/3+P4*10)/7</f>
        <v>78.57142857142857</v>
      </c>
      <c r="R4" s="9">
        <f>Homework!I4</f>
        <v>112</v>
      </c>
      <c r="S4" s="7">
        <f aca="true" t="shared" si="1" ref="S4:S50">C4*C$1+D4*D$1+E4*E$1+F4*F$1+Q4*Q$1+R4*R$1+H4</f>
        <v>77.82857142857144</v>
      </c>
      <c r="T4" s="7"/>
      <c r="U4" s="7">
        <f aca="true" t="shared" si="2" ref="U4:U50">MAX(S4,T4)</f>
        <v>77.82857142857144</v>
      </c>
      <c r="V4" s="7">
        <f aca="true" t="shared" si="3" ref="V4:V50">IF(U4&gt;=50,(U4-50)*20/28+78,U4)</f>
        <v>97.87755102040816</v>
      </c>
    </row>
    <row r="5" spans="1:22" ht="14.25">
      <c r="A5" t="s">
        <v>62</v>
      </c>
      <c r="B5" t="s">
        <v>63</v>
      </c>
      <c r="C5">
        <v>42</v>
      </c>
      <c r="D5">
        <v>70</v>
      </c>
      <c r="E5">
        <v>45</v>
      </c>
      <c r="F5">
        <v>37</v>
      </c>
      <c r="J5">
        <v>0</v>
      </c>
      <c r="K5">
        <v>10</v>
      </c>
      <c r="L5">
        <v>10</v>
      </c>
      <c r="M5">
        <v>14</v>
      </c>
      <c r="N5">
        <v>10</v>
      </c>
      <c r="O5">
        <v>25</v>
      </c>
      <c r="P5">
        <v>10</v>
      </c>
      <c r="Q5" s="7">
        <f t="shared" si="0"/>
        <v>57.61904761904761</v>
      </c>
      <c r="R5" s="9">
        <f>Homework!I5</f>
        <v>95.27777777777779</v>
      </c>
      <c r="S5" s="7">
        <f t="shared" si="1"/>
        <v>61.5031746031746</v>
      </c>
      <c r="T5" s="7"/>
      <c r="U5" s="7">
        <f t="shared" si="2"/>
        <v>61.5031746031746</v>
      </c>
      <c r="V5" s="7">
        <f t="shared" si="3"/>
        <v>86.21655328798185</v>
      </c>
    </row>
    <row r="6" spans="1:22" ht="14.25">
      <c r="A6" t="s">
        <v>86</v>
      </c>
      <c r="B6" t="s">
        <v>87</v>
      </c>
      <c r="C6">
        <v>62</v>
      </c>
      <c r="D6">
        <v>70</v>
      </c>
      <c r="E6">
        <v>40</v>
      </c>
      <c r="F6">
        <v>30</v>
      </c>
      <c r="J6">
        <v>0</v>
      </c>
      <c r="K6">
        <v>10</v>
      </c>
      <c r="L6">
        <v>10</v>
      </c>
      <c r="M6">
        <v>9</v>
      </c>
      <c r="O6">
        <v>10</v>
      </c>
      <c r="P6">
        <v>10</v>
      </c>
      <c r="Q6" s="7">
        <f t="shared" si="0"/>
        <v>39.761904761904766</v>
      </c>
      <c r="R6" s="9">
        <f>Homework!I6</f>
        <v>95.27777777777779</v>
      </c>
      <c r="S6" s="7">
        <f t="shared" si="1"/>
        <v>55.160317460317465</v>
      </c>
      <c r="T6" s="7"/>
      <c r="U6" s="7">
        <f t="shared" si="2"/>
        <v>55.160317460317465</v>
      </c>
      <c r="V6" s="7">
        <f t="shared" si="3"/>
        <v>81.6859410430839</v>
      </c>
    </row>
    <row r="7" spans="1:22" ht="14.25">
      <c r="A7" t="s">
        <v>64</v>
      </c>
      <c r="B7" t="s">
        <v>65</v>
      </c>
      <c r="C7">
        <v>70</v>
      </c>
      <c r="D7">
        <v>0</v>
      </c>
      <c r="E7">
        <v>20</v>
      </c>
      <c r="F7">
        <v>25</v>
      </c>
      <c r="H7">
        <v>3</v>
      </c>
      <c r="J7">
        <v>0</v>
      </c>
      <c r="K7">
        <v>10</v>
      </c>
      <c r="L7">
        <v>10</v>
      </c>
      <c r="M7">
        <v>10</v>
      </c>
      <c r="N7">
        <v>5</v>
      </c>
      <c r="O7">
        <v>5</v>
      </c>
      <c r="P7">
        <v>10</v>
      </c>
      <c r="Q7" s="7">
        <f t="shared" si="0"/>
        <v>41.666666666666664</v>
      </c>
      <c r="R7" s="9">
        <f>Homework!I7</f>
        <v>96.11111111111113</v>
      </c>
      <c r="S7" s="7">
        <f t="shared" si="1"/>
        <v>50.3888888888889</v>
      </c>
      <c r="T7" s="7"/>
      <c r="U7" s="7">
        <f t="shared" si="2"/>
        <v>50.3888888888889</v>
      </c>
      <c r="V7" s="7">
        <f t="shared" si="3"/>
        <v>78.27777777777779</v>
      </c>
    </row>
    <row r="8" spans="1:22" ht="14.25">
      <c r="A8" t="s">
        <v>72</v>
      </c>
      <c r="B8" t="s">
        <v>73</v>
      </c>
      <c r="C8">
        <v>70</v>
      </c>
      <c r="D8">
        <v>100</v>
      </c>
      <c r="E8">
        <v>50</v>
      </c>
      <c r="F8">
        <v>30</v>
      </c>
      <c r="H8">
        <v>8</v>
      </c>
      <c r="J8">
        <v>0</v>
      </c>
      <c r="K8">
        <v>10</v>
      </c>
      <c r="L8">
        <v>10</v>
      </c>
      <c r="N8">
        <v>5</v>
      </c>
      <c r="O8">
        <v>25</v>
      </c>
      <c r="P8">
        <v>10</v>
      </c>
      <c r="Q8" s="7">
        <f t="shared" si="0"/>
        <v>44.047619047619044</v>
      </c>
      <c r="R8" s="9">
        <f>Homework!I8</f>
        <v>85.16666666666667</v>
      </c>
      <c r="S8" s="7">
        <f t="shared" si="1"/>
        <v>67.65238095238095</v>
      </c>
      <c r="T8" s="7"/>
      <c r="U8" s="7">
        <f t="shared" si="2"/>
        <v>67.65238095238095</v>
      </c>
      <c r="V8" s="7">
        <f t="shared" si="3"/>
        <v>90.60884353741497</v>
      </c>
    </row>
    <row r="9" spans="1:22" ht="14.25">
      <c r="A9" t="s">
        <v>42</v>
      </c>
      <c r="B9" t="s">
        <v>43</v>
      </c>
      <c r="C9">
        <v>55</v>
      </c>
      <c r="D9">
        <v>60</v>
      </c>
      <c r="E9">
        <v>46</v>
      </c>
      <c r="F9">
        <v>35</v>
      </c>
      <c r="J9">
        <v>0</v>
      </c>
      <c r="K9">
        <v>10</v>
      </c>
      <c r="M9">
        <v>10</v>
      </c>
      <c r="O9">
        <v>25</v>
      </c>
      <c r="P9">
        <v>10</v>
      </c>
      <c r="Q9" s="7">
        <f t="shared" si="0"/>
        <v>40.476190476190474</v>
      </c>
      <c r="R9" s="9">
        <f>Homework!I9</f>
        <v>99.11111111111113</v>
      </c>
      <c r="S9" s="7">
        <f t="shared" si="1"/>
        <v>55.61269841269842</v>
      </c>
      <c r="T9" s="7"/>
      <c r="U9" s="7">
        <f t="shared" si="2"/>
        <v>55.61269841269842</v>
      </c>
      <c r="V9" s="7">
        <f t="shared" si="3"/>
        <v>82.00907029478459</v>
      </c>
    </row>
    <row r="10" spans="1:22" ht="14.25">
      <c r="A10" t="s">
        <v>20</v>
      </c>
      <c r="B10" t="s">
        <v>21</v>
      </c>
      <c r="C10">
        <v>77</v>
      </c>
      <c r="D10">
        <v>60</v>
      </c>
      <c r="E10">
        <v>60</v>
      </c>
      <c r="F10">
        <v>60</v>
      </c>
      <c r="H10">
        <v>3</v>
      </c>
      <c r="J10">
        <v>0</v>
      </c>
      <c r="L10">
        <v>10</v>
      </c>
      <c r="M10">
        <v>10</v>
      </c>
      <c r="O10">
        <v>15</v>
      </c>
      <c r="P10">
        <v>10</v>
      </c>
      <c r="Q10" s="7">
        <f t="shared" si="0"/>
        <v>35.714285714285715</v>
      </c>
      <c r="R10" s="9">
        <f>Homework!I10</f>
        <v>90</v>
      </c>
      <c r="S10" s="7">
        <f t="shared" si="1"/>
        <v>60.98571428571429</v>
      </c>
      <c r="T10" s="7"/>
      <c r="U10" s="7">
        <f t="shared" si="2"/>
        <v>60.98571428571429</v>
      </c>
      <c r="V10" s="7">
        <f t="shared" si="3"/>
        <v>85.84693877551021</v>
      </c>
    </row>
    <row r="11" spans="1:22" ht="14.25">
      <c r="A11" t="s">
        <v>88</v>
      </c>
      <c r="B11" t="s">
        <v>89</v>
      </c>
      <c r="C11">
        <v>58</v>
      </c>
      <c r="D11">
        <v>65</v>
      </c>
      <c r="E11">
        <v>50</v>
      </c>
      <c r="F11">
        <v>0</v>
      </c>
      <c r="J11">
        <v>0</v>
      </c>
      <c r="K11">
        <v>10</v>
      </c>
      <c r="L11">
        <v>10</v>
      </c>
      <c r="O11">
        <v>25</v>
      </c>
      <c r="P11">
        <v>10</v>
      </c>
      <c r="Q11" s="7">
        <f t="shared" si="0"/>
        <v>40.476190476190474</v>
      </c>
      <c r="R11" s="9">
        <f>Homework!I11</f>
        <v>64.44444444444444</v>
      </c>
      <c r="S11" s="7">
        <f t="shared" si="1"/>
        <v>46.37936507936507</v>
      </c>
      <c r="T11" s="7"/>
      <c r="U11" s="7">
        <f t="shared" si="2"/>
        <v>46.37936507936507</v>
      </c>
      <c r="V11" s="7">
        <f t="shared" si="3"/>
        <v>46.37936507936507</v>
      </c>
    </row>
    <row r="12" spans="1:22" ht="14.25">
      <c r="A12" t="s">
        <v>60</v>
      </c>
      <c r="B12" t="s">
        <v>61</v>
      </c>
      <c r="C12">
        <v>70</v>
      </c>
      <c r="D12">
        <v>75</v>
      </c>
      <c r="E12">
        <v>50</v>
      </c>
      <c r="F12">
        <v>40</v>
      </c>
      <c r="J12">
        <v>0</v>
      </c>
      <c r="N12">
        <v>10</v>
      </c>
      <c r="O12">
        <v>20</v>
      </c>
      <c r="P12">
        <v>10</v>
      </c>
      <c r="Q12" s="7">
        <f t="shared" si="0"/>
        <v>30.952380952380956</v>
      </c>
      <c r="R12" s="9">
        <f>Homework!I12</f>
        <v>71.44444444444444</v>
      </c>
      <c r="S12" s="7">
        <f t="shared" si="1"/>
        <v>50.16984126984127</v>
      </c>
      <c r="T12" s="7"/>
      <c r="U12" s="7">
        <f t="shared" si="2"/>
        <v>50.16984126984127</v>
      </c>
      <c r="V12" s="7">
        <f t="shared" si="3"/>
        <v>78.12131519274377</v>
      </c>
    </row>
    <row r="13" spans="1:22" ht="14.25">
      <c r="A13" t="s">
        <v>16</v>
      </c>
      <c r="B13" t="s">
        <v>17</v>
      </c>
      <c r="C13">
        <v>52</v>
      </c>
      <c r="D13">
        <v>0</v>
      </c>
      <c r="E13">
        <v>10</v>
      </c>
      <c r="F13">
        <v>27</v>
      </c>
      <c r="J13">
        <v>0</v>
      </c>
      <c r="N13">
        <v>5</v>
      </c>
      <c r="P13">
        <v>10</v>
      </c>
      <c r="Q13" s="7">
        <f t="shared" si="0"/>
        <v>17.857142857142858</v>
      </c>
      <c r="R13" s="9">
        <f>Homework!I13</f>
        <v>94.94444444444446</v>
      </c>
      <c r="S13" s="7">
        <f t="shared" si="1"/>
        <v>35.03174603174604</v>
      </c>
      <c r="T13" s="7"/>
      <c r="U13" s="7">
        <f t="shared" si="2"/>
        <v>35.03174603174604</v>
      </c>
      <c r="V13" s="7">
        <f t="shared" si="3"/>
        <v>35.03174603174604</v>
      </c>
    </row>
    <row r="14" spans="1:22" ht="14.25">
      <c r="A14" t="s">
        <v>84</v>
      </c>
      <c r="B14" t="s">
        <v>85</v>
      </c>
      <c r="C14">
        <v>55</v>
      </c>
      <c r="D14">
        <v>0</v>
      </c>
      <c r="E14">
        <v>20</v>
      </c>
      <c r="F14">
        <v>0</v>
      </c>
      <c r="J14">
        <v>0</v>
      </c>
      <c r="L14">
        <v>10</v>
      </c>
      <c r="N14">
        <v>15</v>
      </c>
      <c r="P14">
        <v>10</v>
      </c>
      <c r="Q14" s="7">
        <f t="shared" si="0"/>
        <v>32.142857142857146</v>
      </c>
      <c r="R14" s="9">
        <f>Homework!I14</f>
        <v>92.5</v>
      </c>
      <c r="S14" s="7">
        <f t="shared" si="1"/>
        <v>38.85714285714286</v>
      </c>
      <c r="T14" s="7"/>
      <c r="U14" s="7">
        <f t="shared" si="2"/>
        <v>38.85714285714286</v>
      </c>
      <c r="V14" s="7">
        <f t="shared" si="3"/>
        <v>38.85714285714286</v>
      </c>
    </row>
    <row r="15" spans="1:22" ht="14.25">
      <c r="A15" t="s">
        <v>14</v>
      </c>
      <c r="B15" t="s">
        <v>15</v>
      </c>
      <c r="C15">
        <v>55</v>
      </c>
      <c r="D15">
        <v>70</v>
      </c>
      <c r="E15">
        <v>20</v>
      </c>
      <c r="F15">
        <v>30</v>
      </c>
      <c r="J15">
        <v>0</v>
      </c>
      <c r="L15">
        <v>10</v>
      </c>
      <c r="N15">
        <v>10</v>
      </c>
      <c r="P15">
        <v>10</v>
      </c>
      <c r="Q15" s="7">
        <f t="shared" si="0"/>
        <v>28.571428571428573</v>
      </c>
      <c r="R15" s="9">
        <f>Homework!I15</f>
        <v>90.83333333333333</v>
      </c>
      <c r="S15" s="7">
        <f t="shared" si="1"/>
        <v>47.0952380952381</v>
      </c>
      <c r="T15" s="7">
        <v>50</v>
      </c>
      <c r="U15" s="7">
        <f t="shared" si="2"/>
        <v>50</v>
      </c>
      <c r="V15" s="7">
        <f t="shared" si="3"/>
        <v>78</v>
      </c>
    </row>
    <row r="16" spans="1:22" ht="14.25">
      <c r="A16" t="s">
        <v>22</v>
      </c>
      <c r="B16" t="s">
        <v>23</v>
      </c>
      <c r="C16">
        <v>60</v>
      </c>
      <c r="D16">
        <v>70</v>
      </c>
      <c r="E16">
        <v>40</v>
      </c>
      <c r="F16">
        <v>50</v>
      </c>
      <c r="H16">
        <v>1</v>
      </c>
      <c r="J16">
        <v>0</v>
      </c>
      <c r="K16">
        <v>10</v>
      </c>
      <c r="L16">
        <v>10</v>
      </c>
      <c r="M16">
        <v>19</v>
      </c>
      <c r="N16">
        <v>15</v>
      </c>
      <c r="O16">
        <v>25</v>
      </c>
      <c r="P16">
        <v>10</v>
      </c>
      <c r="Q16" s="7">
        <f t="shared" si="0"/>
        <v>64.76190476190476</v>
      </c>
      <c r="R16" s="9">
        <f>Homework!I16</f>
        <v>105.55555555555556</v>
      </c>
      <c r="S16" s="7">
        <f t="shared" si="1"/>
        <v>70.01587301587301</v>
      </c>
      <c r="T16" s="7"/>
      <c r="U16" s="7">
        <f t="shared" si="2"/>
        <v>70.01587301587301</v>
      </c>
      <c r="V16" s="7">
        <f t="shared" si="3"/>
        <v>92.29705215419501</v>
      </c>
    </row>
    <row r="17" spans="1:22" ht="14.25">
      <c r="A17" t="s">
        <v>76</v>
      </c>
      <c r="B17" t="s">
        <v>77</v>
      </c>
      <c r="C17">
        <v>70</v>
      </c>
      <c r="D17">
        <v>80</v>
      </c>
      <c r="E17">
        <v>55</v>
      </c>
      <c r="F17">
        <v>30</v>
      </c>
      <c r="H17">
        <v>2</v>
      </c>
      <c r="J17">
        <v>0</v>
      </c>
      <c r="K17">
        <v>20</v>
      </c>
      <c r="L17">
        <v>10</v>
      </c>
      <c r="M17">
        <v>10</v>
      </c>
      <c r="N17">
        <v>10</v>
      </c>
      <c r="O17">
        <v>25</v>
      </c>
      <c r="P17">
        <v>10</v>
      </c>
      <c r="Q17" s="7">
        <f t="shared" si="0"/>
        <v>61.904761904761905</v>
      </c>
      <c r="R17" s="9">
        <f>Homework!I17</f>
        <v>63.666666666666664</v>
      </c>
      <c r="S17" s="7">
        <f t="shared" si="1"/>
        <v>62.99523809523809</v>
      </c>
      <c r="T17" s="7"/>
      <c r="U17" s="7">
        <f t="shared" si="2"/>
        <v>62.99523809523809</v>
      </c>
      <c r="V17" s="7">
        <f t="shared" si="3"/>
        <v>87.28231292517006</v>
      </c>
    </row>
    <row r="18" spans="1:22" ht="14.25">
      <c r="A18" t="s">
        <v>70</v>
      </c>
      <c r="B18" t="s">
        <v>71</v>
      </c>
      <c r="C18">
        <v>45</v>
      </c>
      <c r="D18">
        <v>70</v>
      </c>
      <c r="E18">
        <v>40</v>
      </c>
      <c r="F18">
        <v>10</v>
      </c>
      <c r="J18">
        <v>0</v>
      </c>
      <c r="K18">
        <v>10</v>
      </c>
      <c r="L18">
        <v>20</v>
      </c>
      <c r="M18">
        <v>10</v>
      </c>
      <c r="N18">
        <v>10</v>
      </c>
      <c r="O18">
        <v>20</v>
      </c>
      <c r="P18">
        <v>10</v>
      </c>
      <c r="Q18" s="7">
        <f t="shared" si="0"/>
        <v>59.523809523809526</v>
      </c>
      <c r="R18" s="9">
        <f>Homework!I18</f>
        <v>96.77777777777779</v>
      </c>
      <c r="S18" s="7">
        <f t="shared" si="1"/>
        <v>59.665079365079364</v>
      </c>
      <c r="T18" s="7"/>
      <c r="U18" s="7">
        <f t="shared" si="2"/>
        <v>59.665079365079364</v>
      </c>
      <c r="V18" s="7">
        <f t="shared" si="3"/>
        <v>84.90362811791383</v>
      </c>
    </row>
    <row r="19" spans="1:22" ht="14.25">
      <c r="A19" t="s">
        <v>94</v>
      </c>
      <c r="B19" t="s">
        <v>95</v>
      </c>
      <c r="C19">
        <v>70</v>
      </c>
      <c r="D19">
        <v>60</v>
      </c>
      <c r="E19">
        <v>40</v>
      </c>
      <c r="F19">
        <v>57</v>
      </c>
      <c r="H19">
        <v>5</v>
      </c>
      <c r="J19">
        <v>0</v>
      </c>
      <c r="K19">
        <v>10</v>
      </c>
      <c r="M19">
        <v>20</v>
      </c>
      <c r="N19">
        <v>5</v>
      </c>
      <c r="O19">
        <v>15</v>
      </c>
      <c r="P19">
        <v>10</v>
      </c>
      <c r="Q19" s="7">
        <f t="shared" si="0"/>
        <v>46.42857142857143</v>
      </c>
      <c r="R19" s="9">
        <f>Homework!I19</f>
        <v>101.11111111111113</v>
      </c>
      <c r="S19" s="7">
        <f t="shared" si="1"/>
        <v>66.4936507936508</v>
      </c>
      <c r="T19" s="7"/>
      <c r="U19" s="7">
        <f t="shared" si="2"/>
        <v>66.4936507936508</v>
      </c>
      <c r="V19" s="7">
        <f t="shared" si="3"/>
        <v>89.781179138322</v>
      </c>
    </row>
    <row r="20" spans="1:22" ht="14.25">
      <c r="A20" t="s">
        <v>74</v>
      </c>
      <c r="B20" t="s">
        <v>75</v>
      </c>
      <c r="C20">
        <v>70</v>
      </c>
      <c r="D20">
        <v>70</v>
      </c>
      <c r="E20">
        <v>40</v>
      </c>
      <c r="F20">
        <v>45</v>
      </c>
      <c r="J20">
        <v>10</v>
      </c>
      <c r="K20">
        <v>10</v>
      </c>
      <c r="L20">
        <v>20</v>
      </c>
      <c r="M20">
        <v>19</v>
      </c>
      <c r="N20">
        <v>20</v>
      </c>
      <c r="O20">
        <v>30</v>
      </c>
      <c r="P20">
        <v>10</v>
      </c>
      <c r="Q20" s="7">
        <f t="shared" si="0"/>
        <v>92.14285714285714</v>
      </c>
      <c r="R20" s="9">
        <f>Homework!I20</f>
        <v>92.66666666666667</v>
      </c>
      <c r="S20" s="7">
        <f t="shared" si="1"/>
        <v>77.89047619047619</v>
      </c>
      <c r="T20" s="7"/>
      <c r="U20" s="7">
        <f t="shared" si="2"/>
        <v>77.89047619047619</v>
      </c>
      <c r="V20" s="7">
        <f t="shared" si="3"/>
        <v>97.921768707483</v>
      </c>
    </row>
    <row r="21" spans="1:22" ht="14.25">
      <c r="A21" t="s">
        <v>28</v>
      </c>
      <c r="B21" t="s">
        <v>29</v>
      </c>
      <c r="C21">
        <v>32</v>
      </c>
      <c r="D21">
        <v>0</v>
      </c>
      <c r="E21">
        <v>20</v>
      </c>
      <c r="F21">
        <v>25</v>
      </c>
      <c r="J21">
        <v>0</v>
      </c>
      <c r="N21">
        <v>10</v>
      </c>
      <c r="O21">
        <v>20</v>
      </c>
      <c r="P21">
        <v>5</v>
      </c>
      <c r="Q21" s="7">
        <f t="shared" si="0"/>
        <v>23.809523809523814</v>
      </c>
      <c r="R21" s="9">
        <f>Homework!I21</f>
        <v>79.27777777777779</v>
      </c>
      <c r="S21" s="7">
        <f t="shared" si="1"/>
        <v>33.07936507936508</v>
      </c>
      <c r="T21" s="7"/>
      <c r="U21" s="7">
        <f t="shared" si="2"/>
        <v>33.07936507936508</v>
      </c>
      <c r="V21" s="7">
        <f t="shared" si="3"/>
        <v>33.07936507936508</v>
      </c>
    </row>
    <row r="22" spans="1:22" ht="14.25">
      <c r="A22" t="s">
        <v>34</v>
      </c>
      <c r="B22" t="s">
        <v>35</v>
      </c>
      <c r="C22">
        <v>57</v>
      </c>
      <c r="D22">
        <v>0</v>
      </c>
      <c r="E22">
        <v>40</v>
      </c>
      <c r="F22">
        <v>0</v>
      </c>
      <c r="H22">
        <v>3</v>
      </c>
      <c r="J22">
        <v>0</v>
      </c>
      <c r="O22">
        <v>10</v>
      </c>
      <c r="P22">
        <v>10</v>
      </c>
      <c r="Q22" s="7">
        <f t="shared" si="0"/>
        <v>19.047619047619047</v>
      </c>
      <c r="R22" s="9">
        <f>Homework!I22</f>
        <v>98.33333333333333</v>
      </c>
      <c r="S22" s="7">
        <f t="shared" si="1"/>
        <v>39.98571428571429</v>
      </c>
      <c r="T22" s="7"/>
      <c r="U22" s="7">
        <f t="shared" si="2"/>
        <v>39.98571428571429</v>
      </c>
      <c r="V22" s="7">
        <f t="shared" si="3"/>
        <v>39.98571428571429</v>
      </c>
    </row>
    <row r="23" spans="1:22" ht="14.25">
      <c r="A23" t="s">
        <v>92</v>
      </c>
      <c r="B23" t="s">
        <v>93</v>
      </c>
      <c r="C23">
        <v>62</v>
      </c>
      <c r="D23">
        <v>60</v>
      </c>
      <c r="E23">
        <v>30</v>
      </c>
      <c r="F23">
        <v>30</v>
      </c>
      <c r="J23">
        <v>0</v>
      </c>
      <c r="L23">
        <v>10</v>
      </c>
      <c r="M23">
        <v>10</v>
      </c>
      <c r="N23">
        <v>5</v>
      </c>
      <c r="O23">
        <v>10</v>
      </c>
      <c r="P23">
        <v>10</v>
      </c>
      <c r="Q23" s="7">
        <f t="shared" si="0"/>
        <v>36.90476190476191</v>
      </c>
      <c r="R23" s="9">
        <f>Homework!I23</f>
        <v>101.72222222222221</v>
      </c>
      <c r="S23" s="7">
        <f t="shared" si="1"/>
        <v>53.30634920634921</v>
      </c>
      <c r="T23" s="7"/>
      <c r="U23" s="7">
        <f t="shared" si="2"/>
        <v>53.30634920634921</v>
      </c>
      <c r="V23" s="7">
        <f t="shared" si="3"/>
        <v>80.36167800453515</v>
      </c>
    </row>
    <row r="24" spans="1:22" ht="14.25">
      <c r="A24" t="s">
        <v>12</v>
      </c>
      <c r="B24" t="s">
        <v>13</v>
      </c>
      <c r="C24">
        <v>70</v>
      </c>
      <c r="D24">
        <v>60</v>
      </c>
      <c r="E24">
        <v>70</v>
      </c>
      <c r="F24">
        <v>30</v>
      </c>
      <c r="H24">
        <v>4</v>
      </c>
      <c r="J24">
        <v>0</v>
      </c>
      <c r="K24">
        <v>5</v>
      </c>
      <c r="L24">
        <v>10</v>
      </c>
      <c r="M24">
        <v>14</v>
      </c>
      <c r="N24">
        <v>15</v>
      </c>
      <c r="O24">
        <v>15</v>
      </c>
      <c r="P24">
        <v>10</v>
      </c>
      <c r="Q24" s="7">
        <f t="shared" si="0"/>
        <v>52.857142857142854</v>
      </c>
      <c r="R24" s="9">
        <f>Homework!I24</f>
        <v>98.66666666666667</v>
      </c>
      <c r="S24" s="7">
        <f t="shared" si="1"/>
        <v>67.87619047619047</v>
      </c>
      <c r="T24" s="7"/>
      <c r="U24" s="7">
        <f t="shared" si="2"/>
        <v>67.87619047619047</v>
      </c>
      <c r="V24" s="7">
        <f t="shared" si="3"/>
        <v>90.7687074829932</v>
      </c>
    </row>
    <row r="25" spans="1:22" ht="14.25">
      <c r="A25" t="s">
        <v>96</v>
      </c>
      <c r="B25" t="s">
        <v>97</v>
      </c>
      <c r="C25">
        <v>77</v>
      </c>
      <c r="D25">
        <v>60</v>
      </c>
      <c r="E25">
        <v>50</v>
      </c>
      <c r="F25">
        <v>37</v>
      </c>
      <c r="H25">
        <v>4</v>
      </c>
      <c r="J25">
        <v>0</v>
      </c>
      <c r="K25">
        <v>10</v>
      </c>
      <c r="L25">
        <v>10</v>
      </c>
      <c r="M25">
        <v>15</v>
      </c>
      <c r="O25">
        <v>20</v>
      </c>
      <c r="P25">
        <v>10</v>
      </c>
      <c r="Q25" s="7">
        <f t="shared" si="0"/>
        <v>48.80952380952381</v>
      </c>
      <c r="R25" s="9">
        <f>Homework!I25</f>
        <v>102.05555555555554</v>
      </c>
      <c r="S25" s="7">
        <f t="shared" si="1"/>
        <v>66.33492063492064</v>
      </c>
      <c r="T25" s="7"/>
      <c r="U25" s="7">
        <f t="shared" si="2"/>
        <v>66.33492063492064</v>
      </c>
      <c r="V25" s="7">
        <f t="shared" si="3"/>
        <v>89.66780045351474</v>
      </c>
    </row>
    <row r="26" spans="1:22" ht="14.25">
      <c r="A26" t="s">
        <v>56</v>
      </c>
      <c r="B26" t="s">
        <v>57</v>
      </c>
      <c r="C26">
        <v>67</v>
      </c>
      <c r="D26">
        <v>70</v>
      </c>
      <c r="E26">
        <v>60</v>
      </c>
      <c r="F26">
        <v>32</v>
      </c>
      <c r="H26">
        <v>2</v>
      </c>
      <c r="J26">
        <v>0</v>
      </c>
      <c r="K26">
        <v>10</v>
      </c>
      <c r="L26">
        <v>10</v>
      </c>
      <c r="M26">
        <v>9</v>
      </c>
      <c r="N26">
        <v>5</v>
      </c>
      <c r="O26">
        <v>20</v>
      </c>
      <c r="P26">
        <v>10</v>
      </c>
      <c r="Q26" s="7">
        <f t="shared" si="0"/>
        <v>48.095238095238095</v>
      </c>
      <c r="R26" s="9">
        <f>Homework!I26</f>
        <v>100.16666666666667</v>
      </c>
      <c r="S26" s="7">
        <f t="shared" si="1"/>
        <v>64.17142857142858</v>
      </c>
      <c r="T26" s="7"/>
      <c r="U26" s="7">
        <f t="shared" si="2"/>
        <v>64.17142857142858</v>
      </c>
      <c r="V26" s="7">
        <f t="shared" si="3"/>
        <v>88.12244897959184</v>
      </c>
    </row>
    <row r="27" spans="1:22" ht="14.25">
      <c r="A27" t="s">
        <v>32</v>
      </c>
      <c r="B27" t="s">
        <v>33</v>
      </c>
      <c r="C27">
        <v>40</v>
      </c>
      <c r="D27">
        <v>70</v>
      </c>
      <c r="E27">
        <v>30</v>
      </c>
      <c r="F27">
        <v>40</v>
      </c>
      <c r="J27">
        <v>0</v>
      </c>
      <c r="L27">
        <v>10</v>
      </c>
      <c r="N27">
        <v>10</v>
      </c>
      <c r="P27">
        <v>10</v>
      </c>
      <c r="Q27" s="7">
        <f t="shared" si="0"/>
        <v>28.571428571428573</v>
      </c>
      <c r="R27" s="9">
        <f>Homework!I27</f>
        <v>98.05555555555554</v>
      </c>
      <c r="S27" s="7">
        <f t="shared" si="1"/>
        <v>49.039682539682545</v>
      </c>
      <c r="T27" s="7"/>
      <c r="U27" s="7">
        <f t="shared" si="2"/>
        <v>49.039682539682545</v>
      </c>
      <c r="V27" s="7">
        <f t="shared" si="3"/>
        <v>49.039682539682545</v>
      </c>
    </row>
    <row r="28" spans="1:22" ht="14.25">
      <c r="A28" t="s">
        <v>50</v>
      </c>
      <c r="B28" t="s">
        <v>51</v>
      </c>
      <c r="C28">
        <v>25</v>
      </c>
      <c r="D28">
        <v>0</v>
      </c>
      <c r="E28">
        <v>20</v>
      </c>
      <c r="F28">
        <v>10</v>
      </c>
      <c r="H28">
        <v>1</v>
      </c>
      <c r="J28">
        <v>0</v>
      </c>
      <c r="K28">
        <v>10</v>
      </c>
      <c r="P28">
        <v>10</v>
      </c>
      <c r="Q28" s="7">
        <f t="shared" si="0"/>
        <v>21.428571428571427</v>
      </c>
      <c r="R28" s="9">
        <f>Homework!I28</f>
        <v>99.88888888888887</v>
      </c>
      <c r="S28" s="7">
        <f t="shared" si="1"/>
        <v>35.049206349206344</v>
      </c>
      <c r="T28" s="7"/>
      <c r="U28" s="7">
        <f t="shared" si="2"/>
        <v>35.049206349206344</v>
      </c>
      <c r="V28" s="7">
        <f t="shared" si="3"/>
        <v>35.049206349206344</v>
      </c>
    </row>
    <row r="29" spans="1:22" ht="14.25">
      <c r="A29" t="s">
        <v>58</v>
      </c>
      <c r="B29" t="s">
        <v>59</v>
      </c>
      <c r="C29">
        <v>32</v>
      </c>
      <c r="D29">
        <v>70</v>
      </c>
      <c r="E29">
        <v>50</v>
      </c>
      <c r="F29">
        <v>27</v>
      </c>
      <c r="H29">
        <v>6</v>
      </c>
      <c r="J29">
        <v>0</v>
      </c>
      <c r="K29">
        <v>10</v>
      </c>
      <c r="L29">
        <v>20</v>
      </c>
      <c r="M29">
        <v>10</v>
      </c>
      <c r="N29">
        <v>10</v>
      </c>
      <c r="O29">
        <v>20</v>
      </c>
      <c r="P29">
        <v>10</v>
      </c>
      <c r="Q29" s="7">
        <f t="shared" si="0"/>
        <v>59.523809523809526</v>
      </c>
      <c r="R29" s="9">
        <f>Homework!I29</f>
        <v>100.72222222222221</v>
      </c>
      <c r="S29" s="7">
        <f t="shared" si="1"/>
        <v>67.85396825396825</v>
      </c>
      <c r="T29" s="7"/>
      <c r="U29" s="7">
        <f t="shared" si="2"/>
        <v>67.85396825396825</v>
      </c>
      <c r="V29" s="7">
        <f t="shared" si="3"/>
        <v>90.75283446712018</v>
      </c>
    </row>
    <row r="30" spans="1:22" ht="14.25">
      <c r="A30" t="s">
        <v>48</v>
      </c>
      <c r="B30" t="s">
        <v>49</v>
      </c>
      <c r="C30">
        <v>70</v>
      </c>
      <c r="D30">
        <v>0</v>
      </c>
      <c r="E30">
        <v>50</v>
      </c>
      <c r="F30">
        <v>40</v>
      </c>
      <c r="H30">
        <v>2</v>
      </c>
      <c r="J30">
        <v>0</v>
      </c>
      <c r="L30">
        <v>10</v>
      </c>
      <c r="M30">
        <v>5</v>
      </c>
      <c r="N30">
        <v>5</v>
      </c>
      <c r="O30">
        <v>25</v>
      </c>
      <c r="P30">
        <v>10</v>
      </c>
      <c r="Q30" s="7">
        <f t="shared" si="0"/>
        <v>40.476190476190474</v>
      </c>
      <c r="R30" s="9">
        <f>Homework!I30</f>
        <v>97.77777777777779</v>
      </c>
      <c r="S30" s="7">
        <f t="shared" si="1"/>
        <v>53.74603174603175</v>
      </c>
      <c r="T30" s="7"/>
      <c r="U30" s="7">
        <f t="shared" si="2"/>
        <v>53.74603174603175</v>
      </c>
      <c r="V30" s="7">
        <f t="shared" si="3"/>
        <v>80.67573696145125</v>
      </c>
    </row>
    <row r="31" spans="1:22" ht="14.25">
      <c r="A31" t="s">
        <v>38</v>
      </c>
      <c r="B31" t="s">
        <v>39</v>
      </c>
      <c r="C31">
        <v>60</v>
      </c>
      <c r="D31">
        <v>0</v>
      </c>
      <c r="E31">
        <v>60</v>
      </c>
      <c r="F31">
        <v>10</v>
      </c>
      <c r="H31">
        <v>3</v>
      </c>
      <c r="J31">
        <v>0</v>
      </c>
      <c r="L31">
        <v>10</v>
      </c>
      <c r="M31">
        <v>5</v>
      </c>
      <c r="N31">
        <v>20</v>
      </c>
      <c r="O31">
        <v>10</v>
      </c>
      <c r="P31">
        <v>10</v>
      </c>
      <c r="Q31" s="7">
        <f t="shared" si="0"/>
        <v>44.04761904761905</v>
      </c>
      <c r="R31" s="9">
        <f>Homework!I31</f>
        <v>95.88888888888887</v>
      </c>
      <c r="S31" s="7">
        <f t="shared" si="1"/>
        <v>52.7968253968254</v>
      </c>
      <c r="T31" s="7"/>
      <c r="U31" s="7">
        <f t="shared" si="2"/>
        <v>52.7968253968254</v>
      </c>
      <c r="V31" s="7">
        <f t="shared" si="3"/>
        <v>79.99773242630386</v>
      </c>
    </row>
    <row r="32" spans="1:22" ht="14.25">
      <c r="A32" t="s">
        <v>26</v>
      </c>
      <c r="B32" t="s">
        <v>27</v>
      </c>
      <c r="C32">
        <v>70</v>
      </c>
      <c r="D32">
        <v>70</v>
      </c>
      <c r="E32">
        <v>55</v>
      </c>
      <c r="F32">
        <v>30</v>
      </c>
      <c r="H32">
        <v>2</v>
      </c>
      <c r="J32">
        <v>0</v>
      </c>
      <c r="L32">
        <v>10</v>
      </c>
      <c r="M32">
        <v>14</v>
      </c>
      <c r="O32">
        <v>20</v>
      </c>
      <c r="P32">
        <v>10</v>
      </c>
      <c r="Q32" s="7">
        <f t="shared" si="0"/>
        <v>40.952380952380956</v>
      </c>
      <c r="R32" s="9">
        <f>Homework!I32</f>
        <v>100.88888888888887</v>
      </c>
      <c r="S32" s="7">
        <f t="shared" si="1"/>
        <v>61.05873015873016</v>
      </c>
      <c r="T32" s="7"/>
      <c r="U32" s="7">
        <f t="shared" si="2"/>
        <v>61.05873015873016</v>
      </c>
      <c r="V32" s="7">
        <f t="shared" si="3"/>
        <v>85.89909297052154</v>
      </c>
    </row>
    <row r="33" spans="1:22" ht="14.25">
      <c r="A33" t="s">
        <v>4</v>
      </c>
      <c r="B33" t="s">
        <v>5</v>
      </c>
      <c r="C33">
        <v>80</v>
      </c>
      <c r="D33">
        <v>0</v>
      </c>
      <c r="E33">
        <v>40</v>
      </c>
      <c r="F33">
        <v>0</v>
      </c>
      <c r="H33">
        <v>3</v>
      </c>
      <c r="J33">
        <v>0</v>
      </c>
      <c r="K33">
        <v>10</v>
      </c>
      <c r="L33">
        <v>10</v>
      </c>
      <c r="M33">
        <v>10</v>
      </c>
      <c r="N33">
        <v>5</v>
      </c>
      <c r="O33">
        <v>25</v>
      </c>
      <c r="P33">
        <v>10</v>
      </c>
      <c r="Q33" s="7">
        <f t="shared" si="0"/>
        <v>51.19047619047619</v>
      </c>
      <c r="R33" s="9">
        <f>Homework!I33</f>
        <v>99.22222222222221</v>
      </c>
      <c r="S33" s="7">
        <f t="shared" si="1"/>
        <v>55.32063492063493</v>
      </c>
      <c r="T33" s="7"/>
      <c r="U33" s="7">
        <f t="shared" si="2"/>
        <v>55.32063492063493</v>
      </c>
      <c r="V33" s="7">
        <f t="shared" si="3"/>
        <v>81.80045351473923</v>
      </c>
    </row>
    <row r="34" spans="1:22" ht="14.25">
      <c r="A34" t="s">
        <v>8</v>
      </c>
      <c r="B34" t="s">
        <v>9</v>
      </c>
      <c r="C34">
        <v>52</v>
      </c>
      <c r="D34">
        <v>70</v>
      </c>
      <c r="E34">
        <v>30</v>
      </c>
      <c r="F34">
        <v>0</v>
      </c>
      <c r="J34">
        <v>0</v>
      </c>
      <c r="M34">
        <v>9</v>
      </c>
      <c r="N34">
        <v>20</v>
      </c>
      <c r="P34">
        <v>10</v>
      </c>
      <c r="Q34" s="7">
        <f t="shared" si="0"/>
        <v>35</v>
      </c>
      <c r="R34" s="9">
        <f>Homework!I34</f>
        <v>97.16666666666667</v>
      </c>
      <c r="S34" s="7">
        <f t="shared" si="1"/>
        <v>48.63333333333334</v>
      </c>
      <c r="T34" s="7"/>
      <c r="U34" s="7">
        <f t="shared" si="2"/>
        <v>48.63333333333334</v>
      </c>
      <c r="V34" s="7">
        <f t="shared" si="3"/>
        <v>48.63333333333334</v>
      </c>
    </row>
    <row r="35" spans="1:22" ht="14.25">
      <c r="A35" t="s">
        <v>46</v>
      </c>
      <c r="B35" t="s">
        <v>47</v>
      </c>
      <c r="C35">
        <v>42</v>
      </c>
      <c r="D35">
        <v>70</v>
      </c>
      <c r="E35">
        <v>30</v>
      </c>
      <c r="F35">
        <v>30</v>
      </c>
      <c r="J35">
        <v>0</v>
      </c>
      <c r="K35">
        <v>10</v>
      </c>
      <c r="L35">
        <v>10</v>
      </c>
      <c r="M35">
        <v>15</v>
      </c>
      <c r="N35">
        <v>5</v>
      </c>
      <c r="O35">
        <v>20</v>
      </c>
      <c r="P35">
        <v>10</v>
      </c>
      <c r="Q35" s="7">
        <f t="shared" si="0"/>
        <v>52.38095238095239</v>
      </c>
      <c r="R35" s="9">
        <f>Homework!I35</f>
        <v>98.88888888888887</v>
      </c>
      <c r="S35" s="7">
        <f t="shared" si="1"/>
        <v>57.93015873015872</v>
      </c>
      <c r="T35" s="7"/>
      <c r="U35" s="7">
        <f t="shared" si="2"/>
        <v>57.93015873015872</v>
      </c>
      <c r="V35" s="7">
        <f t="shared" si="3"/>
        <v>83.66439909297051</v>
      </c>
    </row>
    <row r="36" spans="1:22" ht="14.25">
      <c r="A36" t="s">
        <v>68</v>
      </c>
      <c r="B36" t="s">
        <v>69</v>
      </c>
      <c r="C36">
        <v>60</v>
      </c>
      <c r="D36">
        <v>60</v>
      </c>
      <c r="E36">
        <v>60</v>
      </c>
      <c r="F36">
        <v>27</v>
      </c>
      <c r="H36">
        <v>4</v>
      </c>
      <c r="J36">
        <v>0</v>
      </c>
      <c r="L36">
        <v>10</v>
      </c>
      <c r="M36">
        <v>5</v>
      </c>
      <c r="N36">
        <v>15</v>
      </c>
      <c r="O36">
        <v>15</v>
      </c>
      <c r="P36">
        <v>10</v>
      </c>
      <c r="Q36" s="7">
        <f t="shared" si="0"/>
        <v>42.857142857142854</v>
      </c>
      <c r="R36" s="9">
        <f>Homework!I36</f>
        <v>75.83333333333333</v>
      </c>
      <c r="S36" s="7">
        <f t="shared" si="1"/>
        <v>57.009523809523806</v>
      </c>
      <c r="T36" s="7"/>
      <c r="U36" s="7">
        <f t="shared" si="2"/>
        <v>57.009523809523806</v>
      </c>
      <c r="V36" s="7">
        <f t="shared" si="3"/>
        <v>83.00680272108843</v>
      </c>
    </row>
    <row r="37" spans="1:22" ht="14.25">
      <c r="A37" t="s">
        <v>30</v>
      </c>
      <c r="B37" t="s">
        <v>31</v>
      </c>
      <c r="C37">
        <v>60</v>
      </c>
      <c r="D37">
        <v>0</v>
      </c>
      <c r="E37">
        <v>30</v>
      </c>
      <c r="F37">
        <v>27</v>
      </c>
      <c r="J37">
        <v>0</v>
      </c>
      <c r="O37">
        <v>5</v>
      </c>
      <c r="P37">
        <v>10</v>
      </c>
      <c r="Q37" s="7">
        <f t="shared" si="0"/>
        <v>16.666666666666668</v>
      </c>
      <c r="R37" s="9">
        <f>Homework!I37</f>
        <v>82.05555555555556</v>
      </c>
      <c r="S37" s="7">
        <f t="shared" si="1"/>
        <v>34.77777777777778</v>
      </c>
      <c r="T37" s="7"/>
      <c r="U37" s="7">
        <f t="shared" si="2"/>
        <v>34.77777777777778</v>
      </c>
      <c r="V37" s="7">
        <f t="shared" si="3"/>
        <v>34.77777777777778</v>
      </c>
    </row>
    <row r="38" spans="1:22" ht="14.25">
      <c r="A38" t="s">
        <v>54</v>
      </c>
      <c r="B38" t="s">
        <v>55</v>
      </c>
      <c r="C38">
        <v>77</v>
      </c>
      <c r="D38">
        <v>70</v>
      </c>
      <c r="E38">
        <v>70</v>
      </c>
      <c r="F38">
        <v>20</v>
      </c>
      <c r="J38">
        <v>0</v>
      </c>
      <c r="K38">
        <v>5</v>
      </c>
      <c r="L38">
        <v>10</v>
      </c>
      <c r="N38">
        <v>10</v>
      </c>
      <c r="O38">
        <v>20</v>
      </c>
      <c r="P38">
        <v>10</v>
      </c>
      <c r="Q38" s="7">
        <f t="shared" si="0"/>
        <v>41.66666666666667</v>
      </c>
      <c r="R38" s="9">
        <f>Homework!I38</f>
        <v>85.05555555555556</v>
      </c>
      <c r="S38" s="7">
        <f t="shared" si="1"/>
        <v>57.37777777777778</v>
      </c>
      <c r="T38" s="7"/>
      <c r="U38" s="7">
        <f t="shared" si="2"/>
        <v>57.37777777777778</v>
      </c>
      <c r="V38" s="7">
        <f t="shared" si="3"/>
        <v>83.26984126984127</v>
      </c>
    </row>
    <row r="39" spans="1:22" ht="14.25">
      <c r="A39" t="s">
        <v>52</v>
      </c>
      <c r="B39" t="s">
        <v>53</v>
      </c>
      <c r="C39">
        <v>17</v>
      </c>
      <c r="D39">
        <v>0</v>
      </c>
      <c r="E39">
        <v>50</v>
      </c>
      <c r="F39">
        <v>30</v>
      </c>
      <c r="H39">
        <v>2</v>
      </c>
      <c r="J39">
        <v>0</v>
      </c>
      <c r="K39">
        <v>10</v>
      </c>
      <c r="M39">
        <v>10</v>
      </c>
      <c r="P39">
        <v>10</v>
      </c>
      <c r="Q39" s="7">
        <f t="shared" si="0"/>
        <v>28.571428571428573</v>
      </c>
      <c r="R39" s="9">
        <f>Homework!I39</f>
        <v>71.66666666666667</v>
      </c>
      <c r="S39" s="7">
        <f t="shared" si="1"/>
        <v>37.46190476190476</v>
      </c>
      <c r="T39" s="7"/>
      <c r="U39" s="7">
        <f t="shared" si="2"/>
        <v>37.46190476190476</v>
      </c>
      <c r="V39" s="7">
        <f t="shared" si="3"/>
        <v>37.46190476190476</v>
      </c>
    </row>
    <row r="40" spans="1:22" ht="14.25">
      <c r="A40" t="s">
        <v>6</v>
      </c>
      <c r="B40" t="s">
        <v>7</v>
      </c>
      <c r="C40">
        <v>77</v>
      </c>
      <c r="D40">
        <v>60</v>
      </c>
      <c r="E40">
        <v>60</v>
      </c>
      <c r="F40">
        <v>15</v>
      </c>
      <c r="J40">
        <v>0</v>
      </c>
      <c r="N40">
        <v>10</v>
      </c>
      <c r="O40">
        <v>10</v>
      </c>
      <c r="P40">
        <v>10</v>
      </c>
      <c r="Q40" s="7">
        <f t="shared" si="0"/>
        <v>26.190476190476193</v>
      </c>
      <c r="R40" s="9">
        <f>Homework!I40</f>
        <v>90.27777777777779</v>
      </c>
      <c r="S40" s="7">
        <f t="shared" si="1"/>
        <v>49.731746031746034</v>
      </c>
      <c r="T40" s="7">
        <v>50</v>
      </c>
      <c r="U40" s="7">
        <f t="shared" si="2"/>
        <v>50</v>
      </c>
      <c r="V40" s="7">
        <f t="shared" si="3"/>
        <v>78</v>
      </c>
    </row>
    <row r="41" spans="1:22" ht="14.25">
      <c r="A41" t="s">
        <v>80</v>
      </c>
      <c r="B41" t="s">
        <v>81</v>
      </c>
      <c r="C41">
        <v>80</v>
      </c>
      <c r="D41">
        <v>60</v>
      </c>
      <c r="E41">
        <v>30</v>
      </c>
      <c r="F41">
        <v>35</v>
      </c>
      <c r="H41">
        <v>1</v>
      </c>
      <c r="J41">
        <v>0</v>
      </c>
      <c r="K41">
        <v>10</v>
      </c>
      <c r="L41">
        <v>10</v>
      </c>
      <c r="M41">
        <v>5</v>
      </c>
      <c r="N41">
        <v>20</v>
      </c>
      <c r="O41">
        <v>25</v>
      </c>
      <c r="P41">
        <v>10</v>
      </c>
      <c r="Q41" s="7">
        <f t="shared" si="0"/>
        <v>58.33333333333333</v>
      </c>
      <c r="R41" s="9">
        <f>Homework!I41</f>
        <v>97.16666666666667</v>
      </c>
      <c r="S41" s="7">
        <f t="shared" si="1"/>
        <v>64.26666666666667</v>
      </c>
      <c r="T41" s="7"/>
      <c r="U41" s="7">
        <f t="shared" si="2"/>
        <v>64.26666666666667</v>
      </c>
      <c r="V41" s="7">
        <f t="shared" si="3"/>
        <v>88.19047619047619</v>
      </c>
    </row>
    <row r="42" spans="1:22" ht="14.25">
      <c r="A42" t="s">
        <v>18</v>
      </c>
      <c r="B42" t="s">
        <v>19</v>
      </c>
      <c r="C42">
        <v>65</v>
      </c>
      <c r="D42">
        <v>70</v>
      </c>
      <c r="E42">
        <v>55</v>
      </c>
      <c r="F42">
        <v>27</v>
      </c>
      <c r="H42">
        <v>1</v>
      </c>
      <c r="J42">
        <v>0</v>
      </c>
      <c r="M42">
        <v>8</v>
      </c>
      <c r="N42">
        <v>10</v>
      </c>
      <c r="O42">
        <v>15</v>
      </c>
      <c r="P42">
        <v>10</v>
      </c>
      <c r="Q42" s="7">
        <f t="shared" si="0"/>
        <v>34.285714285714285</v>
      </c>
      <c r="R42" s="9">
        <f>Homework!I42</f>
        <v>105.22222222222221</v>
      </c>
      <c r="S42" s="7">
        <f t="shared" si="1"/>
        <v>57.458730158730155</v>
      </c>
      <c r="T42" s="7"/>
      <c r="U42" s="7">
        <f t="shared" si="2"/>
        <v>57.458730158730155</v>
      </c>
      <c r="V42" s="7">
        <f t="shared" si="3"/>
        <v>83.32766439909297</v>
      </c>
    </row>
    <row r="43" spans="1:22" ht="14.25">
      <c r="A43" t="s">
        <v>40</v>
      </c>
      <c r="B43" t="s">
        <v>41</v>
      </c>
      <c r="C43">
        <v>50</v>
      </c>
      <c r="D43">
        <v>0</v>
      </c>
      <c r="E43">
        <v>30</v>
      </c>
      <c r="F43">
        <v>47</v>
      </c>
      <c r="H43">
        <v>1</v>
      </c>
      <c r="J43">
        <v>0</v>
      </c>
      <c r="K43">
        <v>5</v>
      </c>
      <c r="M43">
        <v>5</v>
      </c>
      <c r="N43">
        <v>10</v>
      </c>
      <c r="O43">
        <v>20</v>
      </c>
      <c r="P43">
        <v>10</v>
      </c>
      <c r="Q43" s="7">
        <f t="shared" si="0"/>
        <v>38.095238095238095</v>
      </c>
      <c r="R43" s="9">
        <f>Homework!I43</f>
        <v>106.66666666666667</v>
      </c>
      <c r="S43" s="7">
        <f t="shared" si="1"/>
        <v>50.27142857142857</v>
      </c>
      <c r="T43" s="7"/>
      <c r="U43" s="7">
        <f t="shared" si="2"/>
        <v>50.27142857142857</v>
      </c>
      <c r="V43" s="7">
        <f t="shared" si="3"/>
        <v>78.1938775510204</v>
      </c>
    </row>
    <row r="44" spans="1:22" ht="14.25">
      <c r="A44" t="s">
        <v>10</v>
      </c>
      <c r="B44" t="s">
        <v>11</v>
      </c>
      <c r="C44">
        <v>45</v>
      </c>
      <c r="D44">
        <v>0</v>
      </c>
      <c r="E44">
        <v>50</v>
      </c>
      <c r="F44">
        <v>20</v>
      </c>
      <c r="J44">
        <v>0</v>
      </c>
      <c r="O44">
        <v>5</v>
      </c>
      <c r="Q44" s="7">
        <f t="shared" si="0"/>
        <v>2.380952380952381</v>
      </c>
      <c r="R44" s="9">
        <f>Homework!I44</f>
        <v>53.05555555555555</v>
      </c>
      <c r="S44" s="7">
        <f t="shared" si="1"/>
        <v>23.063492063492063</v>
      </c>
      <c r="T44" s="7"/>
      <c r="U44" s="7">
        <f t="shared" si="2"/>
        <v>23.063492063492063</v>
      </c>
      <c r="V44" s="7">
        <f t="shared" si="3"/>
        <v>23.063492063492063</v>
      </c>
    </row>
    <row r="45" spans="1:22" ht="14.25">
      <c r="A45" t="s">
        <v>36</v>
      </c>
      <c r="B45" t="s">
        <v>37</v>
      </c>
      <c r="C45">
        <v>60</v>
      </c>
      <c r="D45">
        <v>60</v>
      </c>
      <c r="E45">
        <v>50</v>
      </c>
      <c r="F45">
        <v>20</v>
      </c>
      <c r="H45">
        <v>1</v>
      </c>
      <c r="J45">
        <v>0</v>
      </c>
      <c r="K45">
        <v>10</v>
      </c>
      <c r="L45">
        <v>10</v>
      </c>
      <c r="M45">
        <v>20</v>
      </c>
      <c r="N45">
        <v>20</v>
      </c>
      <c r="O45">
        <v>20</v>
      </c>
      <c r="P45">
        <v>10</v>
      </c>
      <c r="Q45" s="7">
        <f t="shared" si="0"/>
        <v>66.66666666666667</v>
      </c>
      <c r="R45" s="9">
        <f>Homework!I45</f>
        <v>105.05555555555554</v>
      </c>
      <c r="S45" s="7">
        <f t="shared" si="1"/>
        <v>67.67777777777778</v>
      </c>
      <c r="T45" s="7"/>
      <c r="U45" s="7">
        <f t="shared" si="2"/>
        <v>67.67777777777778</v>
      </c>
      <c r="V45" s="7">
        <f t="shared" si="3"/>
        <v>90.62698412698413</v>
      </c>
    </row>
    <row r="46" spans="1:22" ht="14.25">
      <c r="A46" t="s">
        <v>82</v>
      </c>
      <c r="B46" t="s">
        <v>83</v>
      </c>
      <c r="C46">
        <v>60</v>
      </c>
      <c r="D46">
        <v>70</v>
      </c>
      <c r="E46">
        <v>40</v>
      </c>
      <c r="F46">
        <v>20</v>
      </c>
      <c r="J46">
        <v>0</v>
      </c>
      <c r="K46">
        <v>10</v>
      </c>
      <c r="M46">
        <v>10</v>
      </c>
      <c r="N46">
        <v>15</v>
      </c>
      <c r="O46">
        <v>15</v>
      </c>
      <c r="P46">
        <v>10</v>
      </c>
      <c r="Q46" s="7">
        <f t="shared" si="0"/>
        <v>46.42857142857143</v>
      </c>
      <c r="R46" s="9">
        <f>Homework!I46</f>
        <v>101.27777777777779</v>
      </c>
      <c r="S46" s="7">
        <f t="shared" si="1"/>
        <v>57.82698412698413</v>
      </c>
      <c r="T46" s="7"/>
      <c r="U46" s="7">
        <f t="shared" si="2"/>
        <v>57.82698412698413</v>
      </c>
      <c r="V46" s="7">
        <f t="shared" si="3"/>
        <v>83.59070294784581</v>
      </c>
    </row>
    <row r="47" spans="1:22" ht="14.25">
      <c r="A47" t="s">
        <v>90</v>
      </c>
      <c r="B47" t="s">
        <v>91</v>
      </c>
      <c r="C47">
        <v>71</v>
      </c>
      <c r="D47">
        <v>70</v>
      </c>
      <c r="E47">
        <v>55</v>
      </c>
      <c r="F47">
        <v>47</v>
      </c>
      <c r="H47">
        <v>1</v>
      </c>
      <c r="J47">
        <v>0</v>
      </c>
      <c r="K47">
        <v>10</v>
      </c>
      <c r="L47">
        <v>20</v>
      </c>
      <c r="M47">
        <v>15</v>
      </c>
      <c r="N47">
        <v>20</v>
      </c>
      <c r="O47">
        <v>20</v>
      </c>
      <c r="P47">
        <v>10</v>
      </c>
      <c r="Q47" s="7">
        <f t="shared" si="0"/>
        <v>70.23809523809524</v>
      </c>
      <c r="R47" s="9">
        <f>Homework!I47</f>
        <v>111</v>
      </c>
      <c r="S47" s="7">
        <f t="shared" si="1"/>
        <v>75.5952380952381</v>
      </c>
      <c r="T47" s="7"/>
      <c r="U47" s="7">
        <f t="shared" si="2"/>
        <v>75.5952380952381</v>
      </c>
      <c r="V47" s="7">
        <f t="shared" si="3"/>
        <v>96.28231292517007</v>
      </c>
    </row>
    <row r="48" spans="1:22" ht="14.25">
      <c r="A48" t="s">
        <v>24</v>
      </c>
      <c r="B48" t="s">
        <v>25</v>
      </c>
      <c r="C48">
        <v>70</v>
      </c>
      <c r="D48">
        <v>60</v>
      </c>
      <c r="E48">
        <v>20</v>
      </c>
      <c r="F48">
        <v>60</v>
      </c>
      <c r="J48">
        <v>0</v>
      </c>
      <c r="K48">
        <v>10</v>
      </c>
      <c r="L48">
        <v>10</v>
      </c>
      <c r="M48">
        <v>10</v>
      </c>
      <c r="N48">
        <v>10</v>
      </c>
      <c r="O48">
        <v>15</v>
      </c>
      <c r="P48">
        <v>10</v>
      </c>
      <c r="Q48" s="7">
        <f t="shared" si="0"/>
        <v>50</v>
      </c>
      <c r="R48" s="9">
        <f>Homework!I48</f>
        <v>95.72222222222221</v>
      </c>
      <c r="S48" s="7">
        <f t="shared" si="1"/>
        <v>60.144444444444446</v>
      </c>
      <c r="T48" s="7"/>
      <c r="U48" s="7">
        <f t="shared" si="2"/>
        <v>60.144444444444446</v>
      </c>
      <c r="V48" s="7">
        <f t="shared" si="3"/>
        <v>85.24603174603175</v>
      </c>
    </row>
    <row r="49" spans="1:22" ht="14.25">
      <c r="A49" t="s">
        <v>44</v>
      </c>
      <c r="B49" t="s">
        <v>45</v>
      </c>
      <c r="C49">
        <v>41</v>
      </c>
      <c r="D49">
        <v>60</v>
      </c>
      <c r="E49">
        <v>50</v>
      </c>
      <c r="F49">
        <v>27</v>
      </c>
      <c r="H49">
        <v>1</v>
      </c>
      <c r="J49">
        <v>0</v>
      </c>
      <c r="M49">
        <v>5</v>
      </c>
      <c r="N49">
        <v>5</v>
      </c>
      <c r="O49">
        <v>20</v>
      </c>
      <c r="P49">
        <v>10</v>
      </c>
      <c r="Q49" s="7">
        <f t="shared" si="0"/>
        <v>30.952380952380956</v>
      </c>
      <c r="R49" s="9">
        <f>Homework!I49</f>
        <v>84.27777777777779</v>
      </c>
      <c r="S49" s="7">
        <f t="shared" si="1"/>
        <v>48.036507936507945</v>
      </c>
      <c r="T49" s="7"/>
      <c r="U49" s="7">
        <f t="shared" si="2"/>
        <v>48.036507936507945</v>
      </c>
      <c r="V49" s="7">
        <f t="shared" si="3"/>
        <v>48.036507936507945</v>
      </c>
    </row>
    <row r="50" spans="1:22" ht="14.25">
      <c r="A50" t="s">
        <v>78</v>
      </c>
      <c r="B50" t="s">
        <v>79</v>
      </c>
      <c r="C50">
        <v>57</v>
      </c>
      <c r="D50">
        <v>70</v>
      </c>
      <c r="E50">
        <v>40</v>
      </c>
      <c r="F50">
        <v>20</v>
      </c>
      <c r="H50">
        <v>1</v>
      </c>
      <c r="J50">
        <v>0</v>
      </c>
      <c r="Q50" s="7">
        <f t="shared" si="0"/>
        <v>0</v>
      </c>
      <c r="R50" s="9">
        <f>Homework!I50</f>
        <v>67.55555555555556</v>
      </c>
      <c r="S50" s="7">
        <f t="shared" si="1"/>
        <v>33.21111111111111</v>
      </c>
      <c r="T50" s="7"/>
      <c r="U50" s="7">
        <f t="shared" si="2"/>
        <v>33.21111111111111</v>
      </c>
      <c r="V50" s="7">
        <f t="shared" si="3"/>
        <v>33.21111111111111</v>
      </c>
    </row>
    <row r="52" spans="2:22" ht="12.75">
      <c r="B52" t="s">
        <v>109</v>
      </c>
      <c r="C52">
        <f>MAX(C3:C51)</f>
        <v>80</v>
      </c>
      <c r="D52">
        <f>MAX(D3:D50)</f>
        <v>100</v>
      </c>
      <c r="E52">
        <f>MAX(E3:E51)</f>
        <v>85</v>
      </c>
      <c r="F52">
        <f>MAX(F3:F50)</f>
        <v>60</v>
      </c>
      <c r="H52">
        <f>COUNT(H3:H50)</f>
        <v>26</v>
      </c>
      <c r="S52">
        <f>MAX(S3:S50)</f>
        <v>77.89047619047619</v>
      </c>
      <c r="V52">
        <f>MAX(V3:V50)</f>
        <v>97.921768707483</v>
      </c>
    </row>
    <row r="53" spans="2:22" ht="12.75">
      <c r="B53" t="s">
        <v>110</v>
      </c>
      <c r="C53">
        <f>MIN(C3:C50)</f>
        <v>17</v>
      </c>
      <c r="D53">
        <f>MIN(D3:D50)</f>
        <v>0</v>
      </c>
      <c r="E53">
        <f>MIN(E3:E50)</f>
        <v>10</v>
      </c>
      <c r="F53">
        <f>MIN(F3:F50)</f>
        <v>0</v>
      </c>
      <c r="S53">
        <f>MIN(S3:S50)</f>
        <v>23.063492063492063</v>
      </c>
      <c r="V53">
        <f>MIN(V3:V50)</f>
        <v>23.063492063492063</v>
      </c>
    </row>
    <row r="54" spans="2:22" ht="12.75">
      <c r="B54" t="s">
        <v>111</v>
      </c>
      <c r="C54">
        <f>AVERAGE(C3:C50)</f>
        <v>58.833333333333336</v>
      </c>
      <c r="D54">
        <f>AVERAGE(D3:D50)</f>
        <v>49.895833333333336</v>
      </c>
      <c r="E54">
        <f>AVERAGE(E3:E50)</f>
        <v>43.875</v>
      </c>
      <c r="F54">
        <f>AVERAGE(F3:F50)</f>
        <v>27.0625</v>
      </c>
      <c r="S54">
        <f>AVERAGE(S3:S50)</f>
        <v>54.55029761904765</v>
      </c>
      <c r="V54">
        <f>AVERAGE(V3:V50)</f>
        <v>72.83675359032502</v>
      </c>
    </row>
    <row r="55" spans="2:22" ht="12.75">
      <c r="B55" t="s">
        <v>112</v>
      </c>
      <c r="C55">
        <f>COUNTIF(C3:C50,"&gt;60")</f>
        <v>21</v>
      </c>
      <c r="D55">
        <f>COUNTIF(D3:D50,"&lt;60")</f>
        <v>13</v>
      </c>
      <c r="E55">
        <f>COUNTIF(E3:E50,"&lt;60")</f>
        <v>39</v>
      </c>
      <c r="F55">
        <f>COUNTIF(F3:F50,"&lt;60")</f>
        <v>46</v>
      </c>
      <c r="S55">
        <f>COUNTIF(S3:S50,"&lt;48")</f>
        <v>11</v>
      </c>
      <c r="V55">
        <f>COUNTIF(V3:V50,"&lt;48")</f>
        <v>10</v>
      </c>
    </row>
  </sheetData>
  <sheetProtection/>
  <conditionalFormatting sqref="C3:G50">
    <cfRule type="aboveAverage" priority="1" dxfId="1" stopIfTrue="1" aboveAverage="0">
      <formula>C3&lt;AVERAGE(IF(ISERROR($C$3:$G$50),"",IF(ISBLANK($C$3:$G$50),"",$C$3:$G$50)))</formula>
    </cfRule>
  </conditionalFormatting>
  <conditionalFormatting sqref="S3:U50">
    <cfRule type="cellIs" priority="2" dxfId="2" operator="between" stopIfTrue="1">
      <formula>40</formula>
      <formula>50</formula>
    </cfRule>
  </conditionalFormatting>
  <conditionalFormatting sqref="V3:V50">
    <cfRule type="cellIs" priority="3" dxfId="2" operator="lessThan" stopIfTrue="1">
      <formula>60</formula>
    </cfRule>
  </conditionalFormatting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3"/>
  <sheetViews>
    <sheetView zoomScalePageLayoutView="0" workbookViewId="0" topLeftCell="A1">
      <selection activeCell="F3" sqref="F3"/>
    </sheetView>
  </sheetViews>
  <sheetFormatPr defaultColWidth="9.140625" defaultRowHeight="12.75"/>
  <sheetData>
    <row r="2" spans="1:9" ht="12.75">
      <c r="A2" s="2" t="s">
        <v>0</v>
      </c>
      <c r="B2" s="3" t="s">
        <v>1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121</v>
      </c>
    </row>
    <row r="3" spans="1:9" ht="12.75">
      <c r="A3" t="s">
        <v>2</v>
      </c>
      <c r="B3" t="s">
        <v>3</v>
      </c>
      <c r="C3" s="6">
        <f>'[1]作業一'!U2</f>
        <v>168</v>
      </c>
      <c r="D3" s="6">
        <f>'[1]作業二'!P2</f>
        <v>160</v>
      </c>
      <c r="E3" s="6">
        <f>'[1]作業三'!M2</f>
        <v>90</v>
      </c>
      <c r="F3" s="6">
        <f>'[1]作業四'!H2</f>
        <v>100</v>
      </c>
      <c r="G3" s="6">
        <f>'[1]作業五'!K2</f>
        <v>70</v>
      </c>
      <c r="H3" s="6">
        <f>'[1]作業六'!C2</f>
        <v>100</v>
      </c>
      <c r="I3" s="7">
        <f>(C3*4/3+D3+E3+F3+G3+H3)/6</f>
        <v>124</v>
      </c>
    </row>
    <row r="4" spans="1:9" ht="12.75">
      <c r="A4" t="s">
        <v>66</v>
      </c>
      <c r="B4" t="s">
        <v>67</v>
      </c>
      <c r="C4" s="6">
        <f>'[1]作業一'!U3</f>
        <v>114</v>
      </c>
      <c r="D4" s="6">
        <f>'[1]作業二'!P3</f>
        <v>128</v>
      </c>
      <c r="E4" s="6">
        <f>'[1]作業三'!M3</f>
        <v>95</v>
      </c>
      <c r="F4" s="6">
        <f>'[1]作業四'!H3</f>
        <v>100</v>
      </c>
      <c r="G4" s="6">
        <f>'[1]作業五'!K3</f>
        <v>97</v>
      </c>
      <c r="H4" s="6">
        <f>'[1]作業六'!C3</f>
        <v>100</v>
      </c>
      <c r="I4" s="7">
        <f aca="true" t="shared" si="0" ref="I4:I50">(C4*4/3+D4+E4+F4+G4+H4)/6</f>
        <v>112</v>
      </c>
    </row>
    <row r="5" spans="1:9" ht="12.75">
      <c r="A5" t="s">
        <v>62</v>
      </c>
      <c r="B5" t="s">
        <v>63</v>
      </c>
      <c r="C5" s="6">
        <f>'[1]作業一'!U4</f>
        <v>80</v>
      </c>
      <c r="D5" s="6">
        <f>'[1]作業二'!P4</f>
        <v>110</v>
      </c>
      <c r="E5" s="6">
        <f>'[1]作業三'!M4</f>
        <v>85</v>
      </c>
      <c r="F5" s="6">
        <f>'[1]作業四'!H4</f>
        <v>100</v>
      </c>
      <c r="G5" s="6">
        <f>'[1]作業五'!K4</f>
        <v>70</v>
      </c>
      <c r="H5" s="6">
        <f>'[1]作業六'!C4</f>
        <v>100</v>
      </c>
      <c r="I5" s="7">
        <f t="shared" si="0"/>
        <v>95.27777777777779</v>
      </c>
    </row>
    <row r="6" spans="1:9" ht="12.75">
      <c r="A6" t="s">
        <v>86</v>
      </c>
      <c r="B6" t="s">
        <v>87</v>
      </c>
      <c r="C6" s="6">
        <f>'[1]作業一'!U5</f>
        <v>95</v>
      </c>
      <c r="D6" s="6">
        <f>'[1]作業二'!P5</f>
        <v>105</v>
      </c>
      <c r="E6" s="6">
        <f>'[1]作業三'!M5</f>
        <v>75</v>
      </c>
      <c r="F6" s="6">
        <f>'[1]作業四'!H5</f>
        <v>100</v>
      </c>
      <c r="G6" s="6">
        <f>'[1]作業五'!K5</f>
        <v>70</v>
      </c>
      <c r="H6" s="6">
        <f>'[1]作業六'!C5</f>
        <v>95</v>
      </c>
      <c r="I6" s="7">
        <f t="shared" si="0"/>
        <v>95.27777777777779</v>
      </c>
    </row>
    <row r="7" spans="1:9" ht="12.75">
      <c r="A7" t="s">
        <v>64</v>
      </c>
      <c r="B7" t="s">
        <v>65</v>
      </c>
      <c r="C7" s="6">
        <f>'[1]作業一'!U6</f>
        <v>74</v>
      </c>
      <c r="D7" s="6">
        <f>'[1]作業二'!P6</f>
        <v>113</v>
      </c>
      <c r="E7" s="6">
        <f>'[1]作業三'!M6</f>
        <v>95</v>
      </c>
      <c r="F7" s="6">
        <f>'[1]作業四'!H6</f>
        <v>100</v>
      </c>
      <c r="G7" s="6">
        <f>'[1]作業五'!K6</f>
        <v>70</v>
      </c>
      <c r="H7" s="6">
        <f>'[1]作業六'!C6</f>
        <v>100</v>
      </c>
      <c r="I7" s="7">
        <f t="shared" si="0"/>
        <v>96.11111111111113</v>
      </c>
    </row>
    <row r="8" spans="1:9" ht="12.75">
      <c r="A8" t="s">
        <v>72</v>
      </c>
      <c r="B8" t="s">
        <v>73</v>
      </c>
      <c r="C8" s="6">
        <f>'[1]作業一'!U7</f>
        <v>72</v>
      </c>
      <c r="D8" s="6">
        <f>'[1]作業二'!P7</f>
        <v>130</v>
      </c>
      <c r="E8" s="6">
        <f>'[1]作業三'!M7</f>
        <v>85</v>
      </c>
      <c r="F8" s="6">
        <f>'[1]作業四'!H7</f>
        <v>100</v>
      </c>
      <c r="G8" s="6">
        <f>'[1]作業五'!K7</f>
        <v>0</v>
      </c>
      <c r="H8" s="6">
        <f>'[1]作業六'!C7</f>
        <v>100</v>
      </c>
      <c r="I8" s="7">
        <f t="shared" si="0"/>
        <v>85.16666666666667</v>
      </c>
    </row>
    <row r="9" spans="1:9" ht="12.75">
      <c r="A9" t="s">
        <v>42</v>
      </c>
      <c r="B9" t="s">
        <v>43</v>
      </c>
      <c r="C9" s="6">
        <f>'[1]作業一'!U8</f>
        <v>77</v>
      </c>
      <c r="D9" s="6">
        <f>'[1]作業二'!P8</f>
        <v>110</v>
      </c>
      <c r="E9" s="6">
        <f>'[1]作業三'!M8</f>
        <v>90</v>
      </c>
      <c r="F9" s="6">
        <f>'[1]作業四'!H8</f>
        <v>100</v>
      </c>
      <c r="G9" s="6">
        <f>'[1]作業五'!K8</f>
        <v>97</v>
      </c>
      <c r="H9" s="6">
        <f>'[1]作業六'!C8</f>
        <v>95</v>
      </c>
      <c r="I9" s="7">
        <f t="shared" si="0"/>
        <v>99.11111111111113</v>
      </c>
    </row>
    <row r="10" spans="1:9" ht="12.75">
      <c r="A10" t="s">
        <v>20</v>
      </c>
      <c r="B10" t="s">
        <v>21</v>
      </c>
      <c r="C10" s="6">
        <f>'[1]作業一'!U9</f>
        <v>60</v>
      </c>
      <c r="D10" s="6">
        <f>'[1]作業二'!P9</f>
        <v>120</v>
      </c>
      <c r="E10" s="6">
        <f>'[1]作業三'!M9</f>
        <v>75</v>
      </c>
      <c r="F10" s="6">
        <f>'[1]作業四'!H9</f>
        <v>100</v>
      </c>
      <c r="G10" s="6">
        <f>'[1]作業五'!K9</f>
        <v>100</v>
      </c>
      <c r="H10" s="6">
        <f>'[1]作業六'!C9</f>
        <v>65</v>
      </c>
      <c r="I10" s="7">
        <f t="shared" si="0"/>
        <v>90</v>
      </c>
    </row>
    <row r="11" spans="1:9" ht="12.75">
      <c r="A11" t="s">
        <v>88</v>
      </c>
      <c r="B11" t="s">
        <v>89</v>
      </c>
      <c r="C11" s="6">
        <f>'[1]作業一'!U10</f>
        <v>74</v>
      </c>
      <c r="D11" s="6">
        <f>'[1]作業二'!P10</f>
        <v>113</v>
      </c>
      <c r="E11" s="6">
        <f>'[1]作業三'!M10</f>
        <v>0</v>
      </c>
      <c r="F11" s="6">
        <f>'[1]作業四'!H10</f>
        <v>100</v>
      </c>
      <c r="G11" s="6">
        <f>'[1]作業五'!K10</f>
        <v>0</v>
      </c>
      <c r="H11" s="6">
        <f>'[1]作業六'!C10</f>
        <v>75</v>
      </c>
      <c r="I11" s="7">
        <f t="shared" si="0"/>
        <v>64.44444444444444</v>
      </c>
    </row>
    <row r="12" spans="1:9" ht="12.75">
      <c r="A12" t="s">
        <v>60</v>
      </c>
      <c r="B12" t="s">
        <v>61</v>
      </c>
      <c r="C12" s="6">
        <f>'[1]作業一'!U11</f>
        <v>89</v>
      </c>
      <c r="D12" s="6">
        <f>'[1]作業二'!P11</f>
        <v>135</v>
      </c>
      <c r="E12" s="6">
        <f>'[1]作業三'!M11</f>
        <v>0</v>
      </c>
      <c r="F12" s="6">
        <f>'[1]作業四'!H11</f>
        <v>100</v>
      </c>
      <c r="G12" s="6">
        <f>'[1]作業五'!K11</f>
        <v>0</v>
      </c>
      <c r="H12" s="6">
        <f>'[1]作業六'!C11</f>
        <v>75</v>
      </c>
      <c r="I12" s="7">
        <f t="shared" si="0"/>
        <v>71.44444444444444</v>
      </c>
    </row>
    <row r="13" spans="1:9" ht="12.75">
      <c r="A13" t="s">
        <v>16</v>
      </c>
      <c r="B13" t="s">
        <v>17</v>
      </c>
      <c r="C13" s="6">
        <f>'[1]作業一'!U12</f>
        <v>80</v>
      </c>
      <c r="D13" s="6">
        <f>'[1]作業二'!P12</f>
        <v>113</v>
      </c>
      <c r="E13" s="6">
        <f>'[1]作業三'!M12</f>
        <v>100</v>
      </c>
      <c r="F13" s="6">
        <f>'[1]作業四'!H12</f>
        <v>80</v>
      </c>
      <c r="G13" s="6">
        <f>'[1]作業五'!K12</f>
        <v>70</v>
      </c>
      <c r="H13" s="6">
        <f>'[1]作業六'!C12</f>
        <v>100</v>
      </c>
      <c r="I13" s="7">
        <f t="shared" si="0"/>
        <v>94.94444444444446</v>
      </c>
    </row>
    <row r="14" spans="1:9" ht="12.75">
      <c r="A14" t="s">
        <v>84</v>
      </c>
      <c r="B14" t="s">
        <v>85</v>
      </c>
      <c r="C14" s="6">
        <f>'[1]作業一'!U13</f>
        <v>60</v>
      </c>
      <c r="D14" s="6">
        <f>'[1]作業二'!P13</f>
        <v>110</v>
      </c>
      <c r="E14" s="6">
        <f>'[1]作業三'!M13</f>
        <v>95</v>
      </c>
      <c r="F14" s="6">
        <f>'[1]作業四'!H13</f>
        <v>100</v>
      </c>
      <c r="G14" s="6">
        <f>'[1]作業五'!K13</f>
        <v>70</v>
      </c>
      <c r="H14" s="6">
        <f>'[1]作業六'!C13</f>
        <v>100</v>
      </c>
      <c r="I14" s="7">
        <f t="shared" si="0"/>
        <v>92.5</v>
      </c>
    </row>
    <row r="15" spans="1:9" ht="12.75">
      <c r="A15" t="s">
        <v>14</v>
      </c>
      <c r="B15" t="s">
        <v>15</v>
      </c>
      <c r="C15" s="6">
        <f>'[1]作業一'!U14</f>
        <v>60</v>
      </c>
      <c r="D15" s="6">
        <f>'[1]作業二'!P14</f>
        <v>100</v>
      </c>
      <c r="E15" s="6">
        <f>'[1]作業三'!M14</f>
        <v>95</v>
      </c>
      <c r="F15" s="6">
        <f>'[1]作業四'!H14</f>
        <v>100</v>
      </c>
      <c r="G15" s="6">
        <f>'[1]作業五'!K14</f>
        <v>70</v>
      </c>
      <c r="H15" s="6">
        <f>'[1]作業六'!C14</f>
        <v>100</v>
      </c>
      <c r="I15" s="7">
        <f t="shared" si="0"/>
        <v>90.83333333333333</v>
      </c>
    </row>
    <row r="16" spans="1:9" ht="12.75">
      <c r="A16" t="s">
        <v>22</v>
      </c>
      <c r="B16" t="s">
        <v>23</v>
      </c>
      <c r="C16" s="6">
        <f>'[1]作業一'!U15</f>
        <v>115</v>
      </c>
      <c r="D16" s="6">
        <f>'[1]作業二'!P15</f>
        <v>115</v>
      </c>
      <c r="E16" s="6">
        <f>'[1]作業三'!M15</f>
        <v>95</v>
      </c>
      <c r="F16" s="6">
        <f>'[1]作業四'!H15</f>
        <v>100</v>
      </c>
      <c r="G16" s="6">
        <f>'[1]作業五'!K15</f>
        <v>70</v>
      </c>
      <c r="H16" s="6">
        <f>'[1]作業六'!C15</f>
        <v>100</v>
      </c>
      <c r="I16" s="7">
        <f t="shared" si="0"/>
        <v>105.55555555555556</v>
      </c>
    </row>
    <row r="17" spans="1:9" ht="12.75">
      <c r="A17" t="s">
        <v>76</v>
      </c>
      <c r="B17" t="s">
        <v>77</v>
      </c>
      <c r="C17" s="6">
        <f>'[1]作業一'!U16</f>
        <v>75</v>
      </c>
      <c r="D17" s="6">
        <f>'[1]作業二'!P16</f>
        <v>0</v>
      </c>
      <c r="E17" s="6">
        <f>'[1]作業三'!M16</f>
        <v>100</v>
      </c>
      <c r="F17" s="6">
        <f>'[1]作業四'!H16</f>
        <v>100</v>
      </c>
      <c r="G17" s="6">
        <f>'[1]作業五'!K16</f>
        <v>17</v>
      </c>
      <c r="H17" s="6">
        <f>'[1]作業六'!C16</f>
        <v>65</v>
      </c>
      <c r="I17" s="7">
        <f t="shared" si="0"/>
        <v>63.666666666666664</v>
      </c>
    </row>
    <row r="18" spans="1:9" ht="12.75">
      <c r="A18" t="s">
        <v>70</v>
      </c>
      <c r="B18" t="s">
        <v>71</v>
      </c>
      <c r="C18" s="6">
        <f>'[1]作業一'!U17</f>
        <v>83</v>
      </c>
      <c r="D18" s="6">
        <f>'[1]作業二'!P17</f>
        <v>105</v>
      </c>
      <c r="E18" s="6">
        <f>'[1]作業三'!M17</f>
        <v>95</v>
      </c>
      <c r="F18" s="6">
        <f>'[1]作業四'!H17</f>
        <v>100</v>
      </c>
      <c r="G18" s="6">
        <f>'[1]作業五'!K17</f>
        <v>70</v>
      </c>
      <c r="H18" s="6">
        <f>'[1]作業六'!C17</f>
        <v>100</v>
      </c>
      <c r="I18" s="7">
        <f t="shared" si="0"/>
        <v>96.77777777777779</v>
      </c>
    </row>
    <row r="19" spans="1:9" ht="12.75">
      <c r="A19" t="s">
        <v>94</v>
      </c>
      <c r="B19" t="s">
        <v>95</v>
      </c>
      <c r="C19" s="6">
        <f>'[1]作業一'!U18</f>
        <v>95</v>
      </c>
      <c r="D19" s="6">
        <f>'[1]作業二'!P18</f>
        <v>115</v>
      </c>
      <c r="E19" s="6">
        <f>'[1]作業三'!M18</f>
        <v>95</v>
      </c>
      <c r="F19" s="6">
        <f>'[1]作業四'!H18</f>
        <v>100</v>
      </c>
      <c r="G19" s="6">
        <f>'[1]作業五'!K18</f>
        <v>70</v>
      </c>
      <c r="H19" s="6">
        <f>'[1]作業六'!C18</f>
        <v>100</v>
      </c>
      <c r="I19" s="7">
        <f t="shared" si="0"/>
        <v>101.11111111111113</v>
      </c>
    </row>
    <row r="20" spans="1:9" ht="12.75">
      <c r="A20" t="s">
        <v>74</v>
      </c>
      <c r="B20" t="s">
        <v>75</v>
      </c>
      <c r="C20" s="6">
        <f>'[1]作業一'!U19</f>
        <v>87</v>
      </c>
      <c r="D20" s="6">
        <f>'[1]作業二'!P19</f>
        <v>105</v>
      </c>
      <c r="E20" s="6">
        <f>'[1]作業三'!M19</f>
        <v>85</v>
      </c>
      <c r="F20" s="6">
        <f>'[1]作業四'!H19</f>
        <v>100</v>
      </c>
      <c r="G20" s="6">
        <f>'[1]作業五'!K19</f>
        <v>70</v>
      </c>
      <c r="H20" s="6">
        <f>'[1]作業六'!C19</f>
        <v>80</v>
      </c>
      <c r="I20" s="7">
        <f t="shared" si="0"/>
        <v>92.66666666666667</v>
      </c>
    </row>
    <row r="21" spans="1:9" ht="12.75">
      <c r="A21" t="s">
        <v>28</v>
      </c>
      <c r="B21" t="s">
        <v>29</v>
      </c>
      <c r="C21" s="6">
        <f>'[1]作業一'!U20</f>
        <v>77</v>
      </c>
      <c r="D21" s="6">
        <f>'[1]作業二'!P20</f>
        <v>113</v>
      </c>
      <c r="E21" s="6">
        <f>'[1]作業三'!M20</f>
        <v>90</v>
      </c>
      <c r="F21" s="6">
        <f>'[1]作業四'!H20</f>
        <v>100</v>
      </c>
      <c r="G21" s="6">
        <f>'[1]作業五'!K20</f>
        <v>70</v>
      </c>
      <c r="H21" s="6">
        <f>'[1]作業六'!C20</f>
        <v>0</v>
      </c>
      <c r="I21" s="7">
        <f t="shared" si="0"/>
        <v>79.27777777777779</v>
      </c>
    </row>
    <row r="22" spans="1:9" ht="12.75">
      <c r="A22" t="s">
        <v>34</v>
      </c>
      <c r="B22" t="s">
        <v>35</v>
      </c>
      <c r="C22" s="6">
        <f>'[1]作業一'!U21</f>
        <v>84</v>
      </c>
      <c r="D22" s="6">
        <f>'[1]作業二'!P21</f>
        <v>113</v>
      </c>
      <c r="E22" s="6">
        <f>'[1]作業三'!M21</f>
        <v>95</v>
      </c>
      <c r="F22" s="6">
        <f>'[1]作業四'!H21</f>
        <v>100</v>
      </c>
      <c r="G22" s="6">
        <f>'[1]作業五'!K21</f>
        <v>70</v>
      </c>
      <c r="H22" s="6">
        <f>'[1]作業六'!C21</f>
        <v>100</v>
      </c>
      <c r="I22" s="7">
        <f t="shared" si="0"/>
        <v>98.33333333333333</v>
      </c>
    </row>
    <row r="23" spans="1:9" ht="12.75">
      <c r="A23" t="s">
        <v>92</v>
      </c>
      <c r="B23" t="s">
        <v>93</v>
      </c>
      <c r="C23" s="6">
        <f>'[1]作業一'!U22</f>
        <v>79</v>
      </c>
      <c r="D23" s="6">
        <f>'[1]作業二'!P22</f>
        <v>115</v>
      </c>
      <c r="E23" s="6">
        <f>'[1]作業三'!M22</f>
        <v>80</v>
      </c>
      <c r="F23" s="6">
        <f>'[1]作業四'!H22</f>
        <v>100</v>
      </c>
      <c r="G23" s="6">
        <f>'[1]作業五'!K22</f>
        <v>110</v>
      </c>
      <c r="H23" s="6">
        <f>'[1]作業六'!C22</f>
        <v>100</v>
      </c>
      <c r="I23" s="7">
        <f t="shared" si="0"/>
        <v>101.72222222222221</v>
      </c>
    </row>
    <row r="24" spans="1:9" ht="12.75">
      <c r="A24" t="s">
        <v>12</v>
      </c>
      <c r="B24" t="s">
        <v>13</v>
      </c>
      <c r="C24" s="6">
        <f>'[1]作業一'!U23</f>
        <v>84</v>
      </c>
      <c r="D24" s="6">
        <f>'[1]作業二'!P23</f>
        <v>115</v>
      </c>
      <c r="E24" s="6">
        <f>'[1]作業三'!M23</f>
        <v>100</v>
      </c>
      <c r="F24" s="6">
        <f>'[1]作業四'!H23</f>
        <v>100</v>
      </c>
      <c r="G24" s="6">
        <f>'[1]作業五'!K23</f>
        <v>70</v>
      </c>
      <c r="H24" s="6">
        <f>'[1]作業六'!C23</f>
        <v>95</v>
      </c>
      <c r="I24" s="7">
        <f t="shared" si="0"/>
        <v>98.66666666666667</v>
      </c>
    </row>
    <row r="25" spans="1:9" ht="12.75">
      <c r="A25" t="s">
        <v>96</v>
      </c>
      <c r="B25" t="s">
        <v>97</v>
      </c>
      <c r="C25" s="6">
        <f>'[1]作業一'!U24</f>
        <v>79</v>
      </c>
      <c r="D25" s="6">
        <f>'[1]作業二'!P24</f>
        <v>110</v>
      </c>
      <c r="E25" s="6">
        <f>'[1]作業三'!M24</f>
        <v>90</v>
      </c>
      <c r="F25" s="6">
        <f>'[1]作業四'!H24</f>
        <v>100</v>
      </c>
      <c r="G25" s="6">
        <f>'[1]作業五'!K24</f>
        <v>107</v>
      </c>
      <c r="H25" s="6">
        <f>'[1]作業六'!C24</f>
        <v>100</v>
      </c>
      <c r="I25" s="7">
        <f t="shared" si="0"/>
        <v>102.05555555555554</v>
      </c>
    </row>
    <row r="26" spans="1:9" ht="12.75">
      <c r="A26" t="s">
        <v>56</v>
      </c>
      <c r="B26" t="s">
        <v>57</v>
      </c>
      <c r="C26" s="6">
        <f>'[1]作業一'!U25</f>
        <v>81</v>
      </c>
      <c r="D26" s="6">
        <f>'[1]作業二'!P25</f>
        <v>88</v>
      </c>
      <c r="E26" s="6">
        <f>'[1]作業三'!M25</f>
        <v>95</v>
      </c>
      <c r="F26" s="6">
        <f>'[1]作業四'!H25</f>
        <v>100</v>
      </c>
      <c r="G26" s="6">
        <f>'[1]作業五'!K25</f>
        <v>110</v>
      </c>
      <c r="H26" s="6">
        <f>'[1]作業六'!C25</f>
        <v>100</v>
      </c>
      <c r="I26" s="7">
        <f t="shared" si="0"/>
        <v>100.16666666666667</v>
      </c>
    </row>
    <row r="27" spans="1:9" ht="12.75">
      <c r="A27" t="s">
        <v>32</v>
      </c>
      <c r="B27" t="s">
        <v>33</v>
      </c>
      <c r="C27" s="6">
        <f>'[1]作業一'!U26</f>
        <v>79</v>
      </c>
      <c r="D27" s="6">
        <f>'[1]作業二'!P26</f>
        <v>113</v>
      </c>
      <c r="E27" s="6">
        <f>'[1]作業三'!M26</f>
        <v>100</v>
      </c>
      <c r="F27" s="6">
        <f>'[1]作業四'!H26</f>
        <v>100</v>
      </c>
      <c r="G27" s="6">
        <f>'[1]作業五'!K26</f>
        <v>70</v>
      </c>
      <c r="H27" s="6">
        <f>'[1]作業六'!C26</f>
        <v>100</v>
      </c>
      <c r="I27" s="7">
        <f t="shared" si="0"/>
        <v>98.05555555555554</v>
      </c>
    </row>
    <row r="28" spans="1:9" ht="12.75">
      <c r="A28" t="s">
        <v>50</v>
      </c>
      <c r="B28" t="s">
        <v>51</v>
      </c>
      <c r="C28" s="6">
        <f>'[1]作業一'!U27</f>
        <v>91</v>
      </c>
      <c r="D28" s="6">
        <f>'[1]作業二'!P27</f>
        <v>113</v>
      </c>
      <c r="E28" s="6">
        <f>'[1]作業三'!M27</f>
        <v>95</v>
      </c>
      <c r="F28" s="6">
        <f>'[1]作業四'!H27</f>
        <v>100</v>
      </c>
      <c r="G28" s="6">
        <f>'[1]作業五'!K27</f>
        <v>70</v>
      </c>
      <c r="H28" s="6">
        <f>'[1]作業六'!C27</f>
        <v>100</v>
      </c>
      <c r="I28" s="7">
        <f t="shared" si="0"/>
        <v>99.88888888888887</v>
      </c>
    </row>
    <row r="29" spans="1:9" ht="12.75">
      <c r="A29" t="s">
        <v>58</v>
      </c>
      <c r="B29" t="s">
        <v>59</v>
      </c>
      <c r="C29" s="6">
        <f>'[1]作業一'!U28</f>
        <v>91</v>
      </c>
      <c r="D29" s="6">
        <f>'[1]作業二'!P28</f>
        <v>113</v>
      </c>
      <c r="E29" s="6">
        <f>'[1]作業三'!M28</f>
        <v>100</v>
      </c>
      <c r="F29" s="6">
        <f>'[1]作業四'!H28</f>
        <v>100</v>
      </c>
      <c r="G29" s="6">
        <f>'[1]作業五'!K28</f>
        <v>70</v>
      </c>
      <c r="H29" s="6">
        <f>'[1]作業六'!C28</f>
        <v>100</v>
      </c>
      <c r="I29" s="7">
        <f t="shared" si="0"/>
        <v>100.72222222222221</v>
      </c>
    </row>
    <row r="30" spans="1:9" ht="12.75">
      <c r="A30" t="s">
        <v>48</v>
      </c>
      <c r="B30" t="s">
        <v>49</v>
      </c>
      <c r="C30" s="6">
        <f>'[1]作業一'!U29</f>
        <v>80</v>
      </c>
      <c r="D30" s="6">
        <f>'[1]作業二'!P29</f>
        <v>115</v>
      </c>
      <c r="E30" s="6">
        <f>'[1]作業三'!M29</f>
        <v>95</v>
      </c>
      <c r="F30" s="6">
        <f>'[1]作業四'!H29</f>
        <v>100</v>
      </c>
      <c r="G30" s="6">
        <f>'[1]作業五'!K29</f>
        <v>70</v>
      </c>
      <c r="H30" s="6">
        <f>'[1]作業六'!C29</f>
        <v>100</v>
      </c>
      <c r="I30" s="7">
        <f t="shared" si="0"/>
        <v>97.77777777777779</v>
      </c>
    </row>
    <row r="31" spans="1:9" ht="12.75">
      <c r="A31" t="s">
        <v>38</v>
      </c>
      <c r="B31" t="s">
        <v>39</v>
      </c>
      <c r="C31" s="6">
        <f>'[1]作業一'!U30</f>
        <v>73</v>
      </c>
      <c r="D31" s="6">
        <f>'[1]作業二'!P30</f>
        <v>113</v>
      </c>
      <c r="E31" s="6">
        <f>'[1]作業三'!M30</f>
        <v>95</v>
      </c>
      <c r="F31" s="6">
        <f>'[1]作業四'!H30</f>
        <v>100</v>
      </c>
      <c r="G31" s="6">
        <f>'[1]作業五'!K30</f>
        <v>70</v>
      </c>
      <c r="H31" s="6">
        <f>'[1]作業六'!C30</f>
        <v>100</v>
      </c>
      <c r="I31" s="7">
        <f t="shared" si="0"/>
        <v>95.88888888888887</v>
      </c>
    </row>
    <row r="32" spans="1:9" ht="12.75">
      <c r="A32" t="s">
        <v>26</v>
      </c>
      <c r="B32" t="s">
        <v>27</v>
      </c>
      <c r="C32" s="6">
        <f>'[1]作業一'!U31</f>
        <v>79</v>
      </c>
      <c r="D32" s="6">
        <f>'[1]作業二'!P31</f>
        <v>110</v>
      </c>
      <c r="E32" s="6">
        <f>'[1]作業三'!M31</f>
        <v>80</v>
      </c>
      <c r="F32" s="6">
        <f>'[1]作業四'!H31</f>
        <v>100</v>
      </c>
      <c r="G32" s="6">
        <f>'[1]作業五'!K31</f>
        <v>110</v>
      </c>
      <c r="H32" s="6">
        <f>'[1]作業六'!C31</f>
        <v>100</v>
      </c>
      <c r="I32" s="7">
        <f t="shared" si="0"/>
        <v>100.88888888888887</v>
      </c>
    </row>
    <row r="33" spans="1:9" ht="12.75">
      <c r="A33" t="s">
        <v>4</v>
      </c>
      <c r="B33" t="s">
        <v>5</v>
      </c>
      <c r="C33" s="6">
        <f>'[1]作業一'!U32</f>
        <v>88</v>
      </c>
      <c r="D33" s="6">
        <f>'[1]作業二'!P32</f>
        <v>113</v>
      </c>
      <c r="E33" s="6">
        <f>'[1]作業三'!M32</f>
        <v>95</v>
      </c>
      <c r="F33" s="6">
        <f>'[1]作業四'!H32</f>
        <v>100</v>
      </c>
      <c r="G33" s="6">
        <f>'[1]作業五'!K32</f>
        <v>70</v>
      </c>
      <c r="H33" s="6">
        <f>'[1]作業六'!C32</f>
        <v>100</v>
      </c>
      <c r="I33" s="7">
        <f t="shared" si="0"/>
        <v>99.22222222222221</v>
      </c>
    </row>
    <row r="34" spans="1:9" ht="12.75">
      <c r="A34" t="s">
        <v>8</v>
      </c>
      <c r="B34" t="s">
        <v>9</v>
      </c>
      <c r="C34" s="6">
        <f>'[1]作業一'!U33</f>
        <v>75</v>
      </c>
      <c r="D34" s="6">
        <f>'[1]作業二'!P33</f>
        <v>113</v>
      </c>
      <c r="E34" s="6">
        <f>'[1]作業三'!M33</f>
        <v>100</v>
      </c>
      <c r="F34" s="6">
        <f>'[1]作業四'!H33</f>
        <v>100</v>
      </c>
      <c r="G34" s="6">
        <f>'[1]作業五'!K33</f>
        <v>70</v>
      </c>
      <c r="H34" s="6">
        <f>'[1]作業六'!C33</f>
        <v>100</v>
      </c>
      <c r="I34" s="7">
        <f t="shared" si="0"/>
        <v>97.16666666666667</v>
      </c>
    </row>
    <row r="35" spans="1:9" ht="12.75">
      <c r="A35" t="s">
        <v>46</v>
      </c>
      <c r="B35" t="s">
        <v>47</v>
      </c>
      <c r="C35" s="6">
        <f>'[1]作業一'!U34</f>
        <v>79</v>
      </c>
      <c r="D35" s="6">
        <f>'[1]作業二'!P34</f>
        <v>118</v>
      </c>
      <c r="E35" s="6">
        <f>'[1]作業三'!M34</f>
        <v>100</v>
      </c>
      <c r="F35" s="6">
        <f>'[1]作業四'!H34</f>
        <v>100</v>
      </c>
      <c r="G35" s="6">
        <f>'[1]作業五'!K34</f>
        <v>70</v>
      </c>
      <c r="H35" s="6">
        <f>'[1]作業六'!C34</f>
        <v>100</v>
      </c>
      <c r="I35" s="7">
        <f t="shared" si="0"/>
        <v>98.88888888888887</v>
      </c>
    </row>
    <row r="36" spans="1:9" ht="12.75">
      <c r="A36" t="s">
        <v>68</v>
      </c>
      <c r="B36" t="s">
        <v>69</v>
      </c>
      <c r="C36" s="6">
        <f>'[1]作業一'!U35</f>
        <v>60</v>
      </c>
      <c r="D36" s="6">
        <f>'[1]作業二'!P35</f>
        <v>105</v>
      </c>
      <c r="E36" s="6">
        <f>'[1]作業三'!M35</f>
        <v>0</v>
      </c>
      <c r="F36" s="6">
        <f>'[1]作業四'!H35</f>
        <v>100</v>
      </c>
      <c r="G36" s="6">
        <f>'[1]作業五'!K35</f>
        <v>70</v>
      </c>
      <c r="H36" s="6">
        <f>'[1]作業六'!C35</f>
        <v>100</v>
      </c>
      <c r="I36" s="7">
        <f t="shared" si="0"/>
        <v>75.83333333333333</v>
      </c>
    </row>
    <row r="37" spans="1:9" ht="12.75">
      <c r="A37" t="s">
        <v>30</v>
      </c>
      <c r="B37" t="s">
        <v>31</v>
      </c>
      <c r="C37" s="6">
        <f>'[1]作業一'!U36</f>
        <v>79</v>
      </c>
      <c r="D37" s="6">
        <f>'[1]作業二'!P36</f>
        <v>80</v>
      </c>
      <c r="E37" s="6">
        <f>'[1]作業三'!M36</f>
        <v>90</v>
      </c>
      <c r="F37" s="6">
        <f>'[1]作業四'!H36</f>
        <v>100</v>
      </c>
      <c r="G37" s="6">
        <f>'[1]作業五'!K36</f>
        <v>17</v>
      </c>
      <c r="H37" s="6">
        <f>'[1]作業六'!C36</f>
        <v>100</v>
      </c>
      <c r="I37" s="7">
        <f t="shared" si="0"/>
        <v>82.05555555555556</v>
      </c>
    </row>
    <row r="38" spans="1:9" ht="12.75">
      <c r="A38" t="s">
        <v>54</v>
      </c>
      <c r="B38" t="s">
        <v>55</v>
      </c>
      <c r="C38" s="6">
        <f>'[1]作業一'!U37</f>
        <v>79</v>
      </c>
      <c r="D38" s="6">
        <f>'[1]作業二'!P37</f>
        <v>60</v>
      </c>
      <c r="E38" s="6">
        <f>'[1]作業三'!M37</f>
        <v>75</v>
      </c>
      <c r="F38" s="6">
        <f>'[1]作業四'!H37</f>
        <v>100</v>
      </c>
      <c r="G38" s="6">
        <f>'[1]作業五'!K37</f>
        <v>70</v>
      </c>
      <c r="H38" s="6">
        <f>'[1]作業六'!C37</f>
        <v>100</v>
      </c>
      <c r="I38" s="7">
        <f t="shared" si="0"/>
        <v>85.05555555555556</v>
      </c>
    </row>
    <row r="39" spans="1:9" ht="12.75">
      <c r="A39" t="s">
        <v>52</v>
      </c>
      <c r="B39" t="s">
        <v>53</v>
      </c>
      <c r="C39" s="6">
        <f>'[1]作業一'!U38</f>
        <v>60</v>
      </c>
      <c r="D39" s="6">
        <f>'[1]作業二'!P38</f>
        <v>80</v>
      </c>
      <c r="E39" s="6">
        <f>'[1]作業三'!M38</f>
        <v>100</v>
      </c>
      <c r="F39" s="6">
        <f>'[1]作業四'!H38</f>
        <v>100</v>
      </c>
      <c r="G39" s="6">
        <f>'[1]作業五'!K38</f>
        <v>70</v>
      </c>
      <c r="H39" s="6">
        <f>'[1]作業六'!C38</f>
        <v>0</v>
      </c>
      <c r="I39" s="7">
        <f t="shared" si="0"/>
        <v>71.66666666666667</v>
      </c>
    </row>
    <row r="40" spans="1:9" ht="12.75">
      <c r="A40" t="s">
        <v>6</v>
      </c>
      <c r="B40" t="s">
        <v>7</v>
      </c>
      <c r="C40" s="6">
        <f>'[1]作業一'!U39</f>
        <v>80</v>
      </c>
      <c r="D40" s="6">
        <f>'[1]作業二'!P39</f>
        <v>80</v>
      </c>
      <c r="E40" s="6">
        <f>'[1]作業三'!M39</f>
        <v>85</v>
      </c>
      <c r="F40" s="6">
        <f>'[1]作業四'!H39</f>
        <v>100</v>
      </c>
      <c r="G40" s="6">
        <f>'[1]作業五'!K39</f>
        <v>70</v>
      </c>
      <c r="H40" s="6">
        <f>'[1]作業六'!C39</f>
        <v>100</v>
      </c>
      <c r="I40" s="7">
        <f t="shared" si="0"/>
        <v>90.27777777777779</v>
      </c>
    </row>
    <row r="41" spans="1:9" ht="12.75">
      <c r="A41" t="s">
        <v>80</v>
      </c>
      <c r="B41" t="s">
        <v>81</v>
      </c>
      <c r="C41" s="6">
        <f>'[1]作業一'!U40</f>
        <v>75</v>
      </c>
      <c r="D41" s="6">
        <f>'[1]作業二'!P40</f>
        <v>118</v>
      </c>
      <c r="E41" s="6">
        <f>'[1]作業三'!M40</f>
        <v>95</v>
      </c>
      <c r="F41" s="6">
        <f>'[1]作業四'!H40</f>
        <v>100</v>
      </c>
      <c r="G41" s="6">
        <f>'[1]作業五'!K40</f>
        <v>70</v>
      </c>
      <c r="H41" s="6">
        <f>'[1]作業六'!C40</f>
        <v>100</v>
      </c>
      <c r="I41" s="7">
        <f t="shared" si="0"/>
        <v>97.16666666666667</v>
      </c>
    </row>
    <row r="42" spans="1:9" ht="12.75">
      <c r="A42" t="s">
        <v>18</v>
      </c>
      <c r="B42" t="s">
        <v>19</v>
      </c>
      <c r="C42" s="6">
        <f>'[1]作業一'!U41</f>
        <v>91</v>
      </c>
      <c r="D42" s="6">
        <f>'[1]作業二'!P41</f>
        <v>120</v>
      </c>
      <c r="E42" s="6">
        <f>'[1]作業三'!M41</f>
        <v>100</v>
      </c>
      <c r="F42" s="6">
        <f>'[1]作業四'!H41</f>
        <v>100</v>
      </c>
      <c r="G42" s="6">
        <f>'[1]作業五'!K41</f>
        <v>90</v>
      </c>
      <c r="H42" s="6">
        <f>'[1]作業六'!C41</f>
        <v>100</v>
      </c>
      <c r="I42" s="7">
        <f t="shared" si="0"/>
        <v>105.22222222222221</v>
      </c>
    </row>
    <row r="43" spans="1:9" ht="12.75">
      <c r="A43" t="s">
        <v>40</v>
      </c>
      <c r="B43" t="s">
        <v>41</v>
      </c>
      <c r="C43" s="6">
        <f>'[1]作業一'!U42</f>
        <v>84</v>
      </c>
      <c r="D43" s="6">
        <f>'[1]作業二'!P42</f>
        <v>118</v>
      </c>
      <c r="E43" s="6">
        <f>'[1]作業三'!M42</f>
        <v>100</v>
      </c>
      <c r="F43" s="6">
        <f>'[1]作業四'!H42</f>
        <v>100</v>
      </c>
      <c r="G43" s="6">
        <f>'[1]作業五'!K42</f>
        <v>110</v>
      </c>
      <c r="H43" s="6">
        <f>'[1]作業六'!C42</f>
        <v>100</v>
      </c>
      <c r="I43" s="7">
        <f t="shared" si="0"/>
        <v>106.66666666666667</v>
      </c>
    </row>
    <row r="44" spans="1:9" ht="12.75">
      <c r="A44" t="s">
        <v>10</v>
      </c>
      <c r="B44" t="s">
        <v>11</v>
      </c>
      <c r="C44" s="6">
        <f>'[1]作業一'!U43</f>
        <v>85</v>
      </c>
      <c r="D44" s="6">
        <f>'[1]作業二'!P43</f>
        <v>55</v>
      </c>
      <c r="E44" s="6">
        <f>'[1]作業三'!M43</f>
        <v>80</v>
      </c>
      <c r="F44" s="6">
        <f>'[1]作業四'!H43</f>
        <v>0</v>
      </c>
      <c r="G44" s="6">
        <f>'[1]作業五'!K43</f>
        <v>70</v>
      </c>
      <c r="H44" s="6">
        <f>'[1]作業六'!C43</f>
        <v>0</v>
      </c>
      <c r="I44" s="7">
        <f t="shared" si="0"/>
        <v>53.05555555555555</v>
      </c>
    </row>
    <row r="45" spans="1:9" ht="12.75">
      <c r="A45" t="s">
        <v>36</v>
      </c>
      <c r="B45" t="s">
        <v>37</v>
      </c>
      <c r="C45" s="6">
        <f>'[1]作業一'!U44</f>
        <v>94</v>
      </c>
      <c r="D45" s="6">
        <f>'[1]作業二'!P44</f>
        <v>110</v>
      </c>
      <c r="E45" s="6">
        <f>'[1]作業三'!M44</f>
        <v>95</v>
      </c>
      <c r="F45" s="6">
        <f>'[1]作業四'!H44</f>
        <v>100</v>
      </c>
      <c r="G45" s="6">
        <f>'[1]作業五'!K44</f>
        <v>100</v>
      </c>
      <c r="H45" s="6">
        <f>'[1]作業六'!C44</f>
        <v>100</v>
      </c>
      <c r="I45" s="7">
        <f t="shared" si="0"/>
        <v>105.05555555555554</v>
      </c>
    </row>
    <row r="46" spans="1:9" ht="12.75">
      <c r="A46" t="s">
        <v>82</v>
      </c>
      <c r="B46" t="s">
        <v>83</v>
      </c>
      <c r="C46" s="6">
        <f>'[1]作業一'!U45</f>
        <v>77</v>
      </c>
      <c r="D46" s="6">
        <f>'[1]作業二'!P45</f>
        <v>110</v>
      </c>
      <c r="E46" s="6">
        <f>'[1]作業三'!M45</f>
        <v>95</v>
      </c>
      <c r="F46" s="6">
        <f>'[1]作業四'!H45</f>
        <v>100</v>
      </c>
      <c r="G46" s="6">
        <f>'[1]作業五'!K45</f>
        <v>100</v>
      </c>
      <c r="H46" s="6">
        <f>'[1]作業六'!C45</f>
        <v>100</v>
      </c>
      <c r="I46" s="7">
        <f t="shared" si="0"/>
        <v>101.27777777777779</v>
      </c>
    </row>
    <row r="47" spans="1:9" ht="12.75">
      <c r="A47" t="s">
        <v>90</v>
      </c>
      <c r="B47" t="s">
        <v>91</v>
      </c>
      <c r="C47" s="6">
        <f>'[1]作業一'!U46</f>
        <v>102</v>
      </c>
      <c r="D47" s="6">
        <f>'[1]作業二'!P46</f>
        <v>120</v>
      </c>
      <c r="E47" s="6">
        <f>'[1]作業三'!M46</f>
        <v>100</v>
      </c>
      <c r="F47" s="6">
        <f>'[1]作業四'!H46</f>
        <v>100</v>
      </c>
      <c r="G47" s="6">
        <f>'[1]作業五'!K46</f>
        <v>110</v>
      </c>
      <c r="H47" s="6">
        <f>'[1]作業六'!C46</f>
        <v>100</v>
      </c>
      <c r="I47" s="7">
        <f t="shared" si="0"/>
        <v>111</v>
      </c>
    </row>
    <row r="48" spans="1:9" ht="12.75">
      <c r="A48" t="s">
        <v>24</v>
      </c>
      <c r="B48" t="s">
        <v>25</v>
      </c>
      <c r="C48" s="6">
        <f>'[1]作業一'!U47</f>
        <v>88</v>
      </c>
      <c r="D48" s="6">
        <f>'[1]作業二'!P47</f>
        <v>115</v>
      </c>
      <c r="E48" s="6">
        <f>'[1]作業三'!M47</f>
        <v>80</v>
      </c>
      <c r="F48" s="6">
        <f>'[1]作業四'!H47</f>
        <v>100</v>
      </c>
      <c r="G48" s="6">
        <f>'[1]作業五'!K47</f>
        <v>67</v>
      </c>
      <c r="H48" s="6">
        <f>'[1]作業六'!C47</f>
        <v>95</v>
      </c>
      <c r="I48" s="7">
        <f t="shared" si="0"/>
        <v>95.72222222222221</v>
      </c>
    </row>
    <row r="49" spans="1:9" ht="12.75">
      <c r="A49" t="s">
        <v>44</v>
      </c>
      <c r="B49" t="s">
        <v>45</v>
      </c>
      <c r="C49" s="6">
        <f>'[1]作業一'!U48</f>
        <v>83</v>
      </c>
      <c r="D49" s="6">
        <f>'[1]作業二'!P48</f>
        <v>60</v>
      </c>
      <c r="E49" s="6">
        <f>'[1]作業三'!M48</f>
        <v>100</v>
      </c>
      <c r="F49" s="6">
        <f>'[1]作業四'!H48</f>
        <v>100</v>
      </c>
      <c r="G49" s="6">
        <f>'[1]作業五'!K48</f>
        <v>70</v>
      </c>
      <c r="H49" s="6">
        <f>'[1]作業六'!C48</f>
        <v>65</v>
      </c>
      <c r="I49" s="7">
        <f t="shared" si="0"/>
        <v>84.27777777777779</v>
      </c>
    </row>
    <row r="50" spans="1:9" ht="12.75">
      <c r="A50" t="s">
        <v>78</v>
      </c>
      <c r="B50" t="s">
        <v>79</v>
      </c>
      <c r="C50" s="6">
        <f>'[1]作業一'!U49</f>
        <v>64</v>
      </c>
      <c r="D50" s="6">
        <f>'[1]作業二'!P49</f>
        <v>60</v>
      </c>
      <c r="E50" s="6">
        <f>'[1]作業三'!M49</f>
        <v>100</v>
      </c>
      <c r="F50" s="6">
        <f>'[1]作業四'!H49</f>
        <v>100</v>
      </c>
      <c r="G50" s="6">
        <f>'[1]作業五'!K49</f>
        <v>60</v>
      </c>
      <c r="H50" s="6">
        <f>'[1]作業六'!C49</f>
        <v>0</v>
      </c>
      <c r="I50" s="7">
        <f t="shared" si="0"/>
        <v>67.55555555555556</v>
      </c>
    </row>
    <row r="51" spans="4:8" ht="12.75">
      <c r="D51" s="6"/>
      <c r="E51" s="6"/>
      <c r="F51" s="6"/>
      <c r="G51" s="6"/>
      <c r="H51" s="6"/>
    </row>
    <row r="53" spans="2:8" ht="12.75">
      <c r="B53" t="s">
        <v>111</v>
      </c>
      <c r="C53">
        <f aca="true" t="shared" si="1" ref="C53:H53">AVERAGE(C3:C50)</f>
        <v>82.875</v>
      </c>
      <c r="D53">
        <f t="shared" si="1"/>
        <v>105.27083333333333</v>
      </c>
      <c r="E53">
        <f t="shared" si="1"/>
        <v>86.5625</v>
      </c>
      <c r="F53">
        <f t="shared" si="1"/>
        <v>97.5</v>
      </c>
      <c r="G53">
        <f t="shared" si="1"/>
        <v>71.5</v>
      </c>
      <c r="H53">
        <f t="shared" si="1"/>
        <v>87.60416666666667</v>
      </c>
    </row>
  </sheetData>
  <sheetProtection/>
  <conditionalFormatting sqref="C3:H50">
    <cfRule type="cellIs" priority="1" dxfId="0" operator="lessThan" stopIfTrue="1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Solomon</cp:lastModifiedBy>
  <dcterms:created xsi:type="dcterms:W3CDTF">2009-06-24T10:16:06Z</dcterms:created>
  <dcterms:modified xsi:type="dcterms:W3CDTF">2009-07-01T08:18:00Z</dcterms:modified>
  <cp:category/>
  <cp:version/>
  <cp:contentType/>
  <cp:contentStatus/>
</cp:coreProperties>
</file>